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80" yWindow="645" windowWidth="19440" windowHeight="13560"/>
  </bookViews>
  <sheets>
    <sheet name="Годовой отчет за 2019 год" sheetId="1" r:id="rId1"/>
  </sheets>
  <calcPr calcId="145621"/>
</workbook>
</file>

<file path=xl/calcChain.xml><?xml version="1.0" encoding="utf-8"?>
<calcChain xmlns="http://schemas.openxmlformats.org/spreadsheetml/2006/main">
  <c r="G241" i="1" l="1"/>
  <c r="G240" i="1"/>
  <c r="G214" i="1"/>
  <c r="G211" i="1"/>
  <c r="D127" i="1" l="1"/>
  <c r="E156" i="1"/>
  <c r="D156" i="1"/>
  <c r="E108" i="1"/>
  <c r="D108" i="1"/>
  <c r="E145" i="1" l="1"/>
  <c r="D145" i="1"/>
  <c r="E127" i="1"/>
  <c r="D119" i="1"/>
  <c r="E119" i="1"/>
  <c r="D106" i="1"/>
  <c r="E106" i="1"/>
  <c r="D89" i="1"/>
  <c r="E89" i="1"/>
  <c r="E107" i="1" l="1"/>
  <c r="E146" i="1"/>
  <c r="D146" i="1"/>
  <c r="D107" i="1"/>
  <c r="C277" i="1"/>
  <c r="C278" i="1"/>
  <c r="C279" i="1"/>
  <c r="C280" i="1"/>
  <c r="C281" i="1"/>
  <c r="C203" i="1"/>
  <c r="C204" i="1"/>
  <c r="C205" i="1"/>
  <c r="C206" i="1"/>
  <c r="C207" i="1"/>
  <c r="C71" i="1"/>
  <c r="C155" i="1"/>
  <c r="C154" i="1"/>
  <c r="C153" i="1"/>
  <c r="C152" i="1"/>
  <c r="C64" i="1"/>
  <c r="C202" i="1" s="1"/>
  <c r="C63" i="1"/>
  <c r="C149" i="1" s="1"/>
  <c r="C276" i="1" l="1"/>
  <c r="C150" i="1"/>
  <c r="C275" i="1"/>
  <c r="C201" i="1"/>
</calcChain>
</file>

<file path=xl/comments1.xml><?xml version="1.0" encoding="utf-8"?>
<comments xmlns="http://schemas.openxmlformats.org/spreadsheetml/2006/main">
  <authors>
    <author xml:space="preserve">Якубовский </author>
    <author>Сергей Якубовский</author>
  </authors>
  <commentList>
    <comment ref="C3" authorId="0">
      <text>
        <r>
          <rPr>
            <sz val="9"/>
            <color indexed="8"/>
            <rFont val="Tahoma"/>
            <family val="2"/>
            <charset val="204"/>
          </rPr>
          <t xml:space="preserve">Указывается только само наименоваине ОАО без слов "ОАО" или "Открытое акционерное общество"
</t>
        </r>
      </text>
    </comment>
    <comment ref="D16" authorId="0">
      <text>
        <r>
          <rPr>
            <b/>
            <sz val="9"/>
            <color indexed="8"/>
            <rFont val="Tahoma"/>
            <family val="2"/>
            <charset val="204"/>
          </rPr>
          <t>За 2018 год</t>
        </r>
        <r>
          <rPr>
            <sz val="9"/>
            <color indexed="8"/>
            <rFont val="Tahoma"/>
            <family val="2"/>
            <charset val="204"/>
          </rPr>
          <t xml:space="preserve">
</t>
        </r>
      </text>
    </comment>
    <comment ref="E16" authorId="0">
      <text>
        <r>
          <rPr>
            <b/>
            <sz val="9"/>
            <color indexed="8"/>
            <rFont val="Tahoma"/>
            <family val="2"/>
            <charset val="204"/>
          </rPr>
          <t>За 2017 год</t>
        </r>
        <r>
          <rPr>
            <sz val="9"/>
            <color indexed="8"/>
            <rFont val="Tahoma"/>
            <family val="2"/>
            <charset val="204"/>
          </rPr>
          <t xml:space="preserve">
</t>
        </r>
      </text>
    </comment>
    <comment ref="D17" authorId="1">
      <text>
        <r>
          <rPr>
            <b/>
            <sz val="10"/>
            <color indexed="8"/>
            <rFont val="Arial Cyr"/>
          </rPr>
          <t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Arial Cyr"/>
          </rPr>
          <t xml:space="preserve">
</t>
        </r>
        <r>
          <rPr>
            <b/>
            <sz val="10"/>
            <color indexed="8"/>
            <rFont val="Arial Cyr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Arial Cyr"/>
          </rPr>
          <t xml:space="preserve">
</t>
        </r>
        <r>
          <rPr>
            <b/>
            <sz val="10"/>
            <color indexed="8"/>
            <rFont val="Arial Cyr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Arial Cyr"/>
          </rPr>
          <t xml:space="preserve">
</t>
        </r>
        <r>
          <rPr>
            <b/>
            <sz val="10"/>
            <color indexed="8"/>
            <rFont val="Arial Cyr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Arial Cyr"/>
          </rPr>
          <t xml:space="preserve">
</t>
        </r>
      </text>
    </comment>
    <comment ref="D22" authorId="0">
      <text>
        <r>
          <rPr>
            <b/>
            <sz val="9"/>
            <color indexed="8"/>
            <rFont val="Tahoma"/>
            <family val="2"/>
            <charset val="204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  <charset val="204"/>
          </rPr>
          <t xml:space="preserve">
</t>
        </r>
      </text>
    </comment>
    <comment ref="D23" authorId="0">
      <text>
        <r>
          <rPr>
            <b/>
            <sz val="9"/>
            <color indexed="8"/>
            <rFont val="Tahoma"/>
            <family val="2"/>
            <charset val="204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color indexed="8"/>
            <rFont val="Tahoma"/>
            <family val="2"/>
            <charset val="204"/>
          </rPr>
          <t xml:space="preserve">
</t>
        </r>
      </text>
    </comment>
    <comment ref="D24" authorId="0">
      <text>
        <r>
          <rPr>
            <b/>
            <sz val="9"/>
            <color indexed="8"/>
            <rFont val="Tahoma"/>
            <family val="2"/>
            <charset val="204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  <charset val="204"/>
          </rPr>
          <t xml:space="preserve">
</t>
        </r>
      </text>
    </comment>
    <comment ref="D25" authorId="0">
      <text>
        <r>
          <rPr>
            <b/>
            <sz val="9"/>
            <color indexed="8"/>
            <rFont val="Tahoma"/>
            <family val="2"/>
            <charset val="204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  <charset val="204"/>
          </rPr>
          <t xml:space="preserve">
</t>
        </r>
      </text>
    </comment>
    <comment ref="D33" authorId="0">
      <text>
        <r>
          <rPr>
            <b/>
            <sz val="9"/>
            <color indexed="8"/>
            <rFont val="Tahoma"/>
            <family val="2"/>
            <charset val="204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  <charset val="204"/>
          </rPr>
          <t xml:space="preserve">
</t>
        </r>
      </text>
    </comment>
    <comment ref="E33" authorId="0">
      <text>
        <r>
          <rPr>
            <b/>
            <sz val="9"/>
            <color indexed="8"/>
            <rFont val="Tahoma"/>
            <family val="2"/>
            <charset val="204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  <charset val="204"/>
          </rPr>
          <t xml:space="preserve">
</t>
        </r>
      </text>
    </comment>
    <comment ref="D34" authorId="0">
      <text>
        <r>
          <rPr>
            <b/>
            <sz val="9"/>
            <color indexed="8"/>
            <rFont val="Tahoma"/>
            <family val="2"/>
            <charset val="204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  <charset val="204"/>
          </rPr>
          <t xml:space="preserve">
</t>
        </r>
        <r>
          <rPr>
            <sz val="9"/>
            <color indexed="8"/>
            <rFont val="Tahoma"/>
            <family val="2"/>
            <charset val="204"/>
          </rPr>
          <t xml:space="preserve"> </t>
        </r>
        <r>
          <rPr>
            <b/>
            <u/>
            <sz val="11"/>
            <color indexed="8"/>
            <rFont val="Tahoma"/>
            <family val="2"/>
            <charset val="204"/>
          </rPr>
          <t>НЕ УКАЗЫВАЙТЕ КОЛИЧЕСТВО ВЫПУЩЕННЫХ ОБЩЕСТВОМ АКЦИЙ</t>
        </r>
      </text>
    </comment>
    <comment ref="E34" authorId="0">
      <text>
        <r>
          <rPr>
            <b/>
            <sz val="9"/>
            <color indexed="8"/>
            <rFont val="Tahoma"/>
            <family val="2"/>
            <charset val="204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  <charset val="204"/>
          </rPr>
          <t xml:space="preserve">
</t>
        </r>
        <r>
          <rPr>
            <sz val="9"/>
            <color indexed="8"/>
            <rFont val="Tahoma"/>
            <family val="2"/>
            <charset val="204"/>
          </rPr>
          <t xml:space="preserve"> </t>
        </r>
        <r>
          <rPr>
            <b/>
            <u/>
            <sz val="11"/>
            <color indexed="8"/>
            <rFont val="Tahoma"/>
            <family val="2"/>
            <charset val="204"/>
          </rPr>
          <t>НЕ УКАЗЫВАЙТЕ КОЛИЧЕСТВО ВЫПУЩЕННЫХ ОБЩЕСТВОМ АКЦИЙ</t>
        </r>
      </text>
    </comment>
    <comment ref="D48" authorId="0">
      <text>
        <r>
          <rPr>
            <b/>
            <sz val="9"/>
            <color indexed="8"/>
            <rFont val="Tahoma"/>
            <family val="2"/>
            <charset val="204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  <charset val="204"/>
          </rPr>
          <t xml:space="preserve">
</t>
        </r>
      </text>
    </comment>
    <comment ref="E48" authorId="0">
      <text>
        <r>
          <rPr>
            <b/>
            <sz val="9"/>
            <color indexed="8"/>
            <rFont val="Tahoma"/>
            <family val="2"/>
            <charset val="204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  <charset val="204"/>
          </rPr>
          <t xml:space="preserve">
</t>
        </r>
      </text>
    </comment>
    <comment ref="B50" authorId="0">
      <text>
        <r>
          <rPr>
            <b/>
            <sz val="9"/>
            <color indexed="8"/>
            <rFont val="Tahoma"/>
            <family val="2"/>
            <charset val="204"/>
          </rPr>
          <t>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      </r>
      </text>
    </comment>
    <comment ref="D52" authorId="1">
      <text>
        <r>
          <rPr>
            <b/>
            <sz val="12"/>
            <color indexed="8"/>
            <rFont val="Tahoma"/>
            <family val="2"/>
            <charset val="204"/>
          </rPr>
          <t>Дата указанная в заключении аудитором.</t>
        </r>
        <r>
          <rPr>
            <sz val="12"/>
            <color indexed="8"/>
            <rFont val="Tahoma"/>
            <family val="2"/>
            <charset val="204"/>
          </rPr>
          <t xml:space="preserve">
</t>
        </r>
      </text>
    </comment>
    <comment ref="D53" authorId="1">
      <text>
        <r>
          <rPr>
            <b/>
            <sz val="12"/>
            <color indexed="8"/>
            <rFont val="Tahoma"/>
            <family val="2"/>
            <charset val="204"/>
          </rPr>
          <t xml:space="preserve">Пример: 
</t>
        </r>
        <r>
          <rPr>
            <sz val="12"/>
            <color indexed="8"/>
            <rFont val="Arial Cyr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</t>
        </r>
        <r>
          <rPr>
            <sz val="12"/>
            <color indexed="8"/>
            <rFont val="Arial Cyr"/>
          </rPr>
          <t xml:space="preserve">No 190846719 </t>
        </r>
        <r>
          <rPr>
            <sz val="12"/>
            <color indexed="8"/>
            <rFont val="Arial Cyr"/>
          </rPr>
          <t xml:space="preserve">
</t>
        </r>
        <r>
          <rPr>
            <sz val="10"/>
            <color indexed="8"/>
            <rFont val="Tahoma"/>
            <family val="2"/>
            <charset val="204"/>
          </rPr>
          <t xml:space="preserve">
</t>
        </r>
      </text>
    </comment>
    <comment ref="D58" authorId="1">
      <text>
        <r>
          <rPr>
            <b/>
            <sz val="12"/>
            <color indexed="8"/>
            <rFont val="Tahoma"/>
            <family val="2"/>
            <charset val="204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  <charset val="204"/>
          </rPr>
          <t xml:space="preserve">
</t>
        </r>
      </text>
    </comment>
    <comment ref="B60" authorId="0">
      <text>
        <r>
          <rPr>
            <b/>
            <sz val="9"/>
            <color indexed="8"/>
            <rFont val="Tahoma"/>
            <family val="2"/>
            <charset val="204"/>
          </rPr>
          <t xml:space="preserve">Указывается: 
</t>
        </r>
        <r>
          <rPr>
            <b/>
            <sz val="9"/>
            <color indexed="8"/>
            <rFont val="Tahoma"/>
            <family val="2"/>
            <charset val="204"/>
          </rPr>
          <t xml:space="preserve">Применяется - если СВОД одобрен эмитентом и указывается кем и когда + какие локальные акта утверждены и применяются.
</t>
        </r>
        <r>
          <rPr>
            <b/>
            <sz val="9"/>
            <color indexed="8"/>
            <rFont val="Tahoma"/>
            <family val="2"/>
            <charset val="204"/>
          </rPr>
          <t xml:space="preserve">Не применяется - если СВОД не одобрен эмитентом.
</t>
        </r>
        <r>
          <rPr>
            <b/>
            <sz val="9"/>
            <color indexed="8"/>
            <rFont val="Tahoma"/>
            <family val="2"/>
            <charset val="204"/>
          </rPr>
          <t xml:space="preserve">Можно указаать информацию о следующих документах эмтиента:
</t>
        </r>
        <r>
          <rPr>
            <b/>
            <sz val="9"/>
            <color indexed="8"/>
            <rFont val="Tahoma"/>
            <family val="2"/>
            <charset val="204"/>
          </rPr>
          <t xml:space="preserve">"ПОЛОЖЕНИЕ о порядке учета аффилированных лиц" (когда и кем утверждено)
</t>
        </r>
        <r>
          <rPr>
            <b/>
            <sz val="9"/>
            <color indexed="8"/>
            <rFont val="Tahoma"/>
            <family val="2"/>
            <charset val="204"/>
          </rPr>
          <t xml:space="preserve">"Регламент работы акционерного общества с реестром владельцев ценных бумаг."(когда и кем утвержден)
</t>
        </r>
        <r>
          <rPr>
            <b/>
            <sz val="9"/>
            <color indexed="8"/>
            <rFont val="Tahoma"/>
            <family val="2"/>
            <charset val="204"/>
          </rPr>
          <t xml:space="preserve">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b/>
            <sz val="9"/>
            <color indexed="8"/>
            <rFont val="Tahoma"/>
            <family val="2"/>
            <charset val="204"/>
          </rPr>
          <t xml:space="preserve">
</t>
        </r>
        <r>
          <rPr>
            <sz val="9"/>
            <color indexed="8"/>
            <rFont val="Tahoma"/>
            <family val="2"/>
            <charset val="204"/>
          </rPr>
          <t xml:space="preserve">
</t>
        </r>
      </text>
    </comment>
    <comment ref="C69" authorId="1">
      <text>
        <r>
          <rPr>
            <b/>
            <sz val="11"/>
            <color indexed="8"/>
            <rFont val="Tahoma"/>
            <family val="2"/>
            <charset val="204"/>
          </rPr>
          <t>Указывается адрес, как в Уставе</t>
        </r>
        <r>
          <rPr>
            <sz val="11"/>
            <color indexed="8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<sst xmlns="http://schemas.openxmlformats.org/spreadsheetml/2006/main" count="531" uniqueCount="393">
  <si>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</si>
  <si>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</si>
  <si>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</si>
  <si>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</si>
  <si>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</si>
  <si>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</si>
  <si>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</si>
  <si>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</si>
  <si>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</si>
  <si>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</si>
  <si>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</si>
  <si>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</si>
  <si>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</si>
  <si>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</si>
  <si>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</si>
  <si>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</si>
  <si>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</si>
  <si>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</si>
  <si>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</si>
  <si>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</si>
  <si>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</si>
  <si>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</si>
  <si>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</si>
  <si>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</si>
  <si>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</si>
  <si>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</si>
  <si>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</si>
  <si>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</si>
  <si>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</si>
  <si>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человек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</si>
  <si>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</si>
  <si>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</si>
  <si>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</si>
  <si>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</si>
  <si>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</si>
  <si>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</si>
  <si>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</si>
  <si>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</si>
  <si>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</si>
  <si>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</si>
  <si>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</si>
  <si>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</si>
  <si>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</si>
  <si>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</si>
  <si>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</si>
  <si>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</si>
  <si>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</si>
  <si>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</si>
  <si>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</si>
  <si>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</si>
  <si>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</si>
  <si>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</si>
  <si>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</si>
  <si>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</si>
  <si>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</si>
  <si>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</si>
  <si>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</si>
  <si>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</si>
  <si>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</si>
  <si>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</si>
  <si>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</si>
  <si>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</si>
  <si>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</si>
  <si>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</si>
  <si>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</si>
  <si>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</si>
  <si>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</si>
  <si>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</si>
  <si>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</si>
  <si>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</si>
  <si>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</si>
  <si>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</si>
  <si>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</si>
  <si>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</si>
  <si>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</si>
  <si>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</si>
  <si>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</si>
  <si>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</si>
  <si>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</si>
  <si>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</si>
  <si>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</si>
  <si>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</si>
  <si>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</si>
  <si>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</si>
  <si>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</si>
  <si>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</si>
  <si>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</si>
  <si>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</si>
  <si>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</si>
  <si>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</si>
  <si>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</si>
  <si>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</si>
  <si>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</si>
  <si>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</si>
  <si>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</si>
  <si>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</si>
  <si>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</si>
  <si>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</si>
  <si>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</si>
  <si>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</si>
  <si>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</si>
  <si>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</si>
  <si>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</si>
  <si>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</si>
  <si>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</si>
  <si>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</si>
  <si>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</si>
  <si>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</si>
  <si>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</si>
  <si>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</si>
  <si>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</si>
  <si>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</si>
  <si>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</si>
  <si>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</si>
  <si>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</si>
  <si>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</si>
  <si>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</si>
  <si>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</si>
  <si>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</si>
  <si>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</si>
  <si>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</si>
  <si>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</si>
  <si>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</si>
  <si>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</si>
  <si>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</si>
  <si>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</si>
  <si>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</si>
  <si>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</si>
  <si>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</si>
  <si>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</si>
  <si>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</si>
  <si>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</si>
  <si>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</si>
  <si>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</si>
  <si>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</si>
  <si>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</si>
  <si>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</si>
  <si>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</si>
  <si>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</si>
  <si>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</si>
  <si>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</si>
  <si>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</si>
  <si>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</si>
  <si>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х</t>
  </si>
  <si>
    <t>в том числе: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</si>
  <si>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</si>
  <si>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</si>
  <si>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</si>
  <si>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</si>
  <si>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</si>
  <si>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</si>
  <si>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</si>
  <si>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</si>
  <si>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</si>
  <si>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</si>
  <si>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</si>
  <si>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</si>
  <si>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</si>
  <si>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</si>
  <si>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</si>
  <si>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</si>
  <si>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</si>
  <si>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</si>
  <si>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</si>
  <si>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</si>
  <si>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</si>
  <si>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</si>
  <si>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</si>
  <si>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</si>
  <si>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</si>
  <si>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</si>
  <si>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</si>
  <si>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</si>
  <si>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</si>
  <si>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</si>
  <si>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</si>
  <si>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</si>
  <si>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</si>
  <si>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</si>
  <si>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>8. Среднесписочная численность работающих</t>
  </si>
  <si>
    <t>9. Основные виды продукции или виды деятельности, по которым получено 20 и более процентов выручки от реализации товаров, продукции, работ, услуг (только в составе годового отчета):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</si>
  <si>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</si>
  <si>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</si>
  <si>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</si>
  <si>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</si>
  <si>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</si>
  <si>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</si>
  <si>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</si>
  <si>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</si>
  <si>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 xml:space="preserve"> (всего в процентах), в том числе:</t>
  </si>
  <si>
    <t>4. Доля государства в уставном фонде эмитента</t>
  </si>
  <si>
    <t>Х</t>
  </si>
  <si>
    <t>тыс.руб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</si>
  <si>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</si>
  <si>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</si>
  <si>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</si>
  <si>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</si>
  <si>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</si>
  <si>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</si>
  <si>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</si>
  <si>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</si>
  <si>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>7. Отдельные финансовые результаты деятельности открытого акционерного общества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</si>
  <si>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</si>
  <si>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</si>
  <si>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</si>
  <si>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</si>
  <si>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</si>
  <si>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</si>
  <si>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</si>
  <si>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</si>
  <si>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</si>
  <si>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</si>
  <si>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 xml:space="preserve">10. Дата проведения годового общего собрания акционеров, на котором утверждены годовой бухгалтерский баланс за отчетный год: 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</si>
  <si>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</si>
  <si>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</si>
  <si>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</si>
  <si>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</si>
  <si>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</si>
  <si>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</si>
  <si>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</si>
  <si>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</si>
  <si>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</si>
  <si>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</si>
  <si>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</si>
  <si>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</si>
  <si>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</si>
  <si>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</si>
  <si>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</si>
  <si>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</si>
  <si>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</si>
  <si>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</si>
  <si>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За январь-декабрь 2018 г. Увеличение собственного капитала - всего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</si>
  <si>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</si>
  <si>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</si>
  <si>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</si>
  <si>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</si>
  <si>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</si>
  <si>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</si>
  <si>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</si>
  <si>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</si>
  <si>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</si>
  <si>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</si>
  <si>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</si>
  <si>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</si>
  <si>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</si>
  <si>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</si>
  <si>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Отчет о движении денежных средств</t>
  </si>
  <si>
    <t>Скорректированный остаток на 31.12.2017</t>
  </si>
  <si>
    <t>Остаток денежных средств и эквивалентов денежных средств на 31.12.2017 </t>
  </si>
  <si>
    <t>Остаток денежных средств и эквивалентов денежных средств на 31.12.2018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</si>
  <si>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</si>
  <si>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</si>
  <si>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</si>
  <si>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</si>
  <si>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</si>
  <si>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</si>
  <si>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</si>
  <si>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</si>
  <si>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</si>
  <si>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</si>
  <si>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</si>
  <si>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</si>
  <si>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</si>
  <si>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</si>
  <si>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</si>
  <si>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</si>
  <si>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</si>
  <si>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</si>
  <si>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</si>
  <si>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</si>
  <si>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</si>
  <si>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</si>
  <si>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</si>
  <si>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</si>
  <si>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</si>
  <si>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</si>
  <si>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</si>
  <si>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</si>
  <si>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</si>
  <si>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</si>
  <si>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</si>
  <si>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</si>
  <si>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</si>
  <si>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</si>
  <si>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</si>
  <si>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</si>
  <si>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</si>
  <si>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</si>
  <si>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</si>
  <si>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переоценка</t>
  </si>
  <si>
    <t xml:space="preserve">     долгосрочных активов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</si>
  <si>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</si>
  <si>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</si>
  <si>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</si>
  <si>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Отчет об изменении собственного капитала</t>
  </si>
  <si>
    <t>Остаток на 31.12.2017</t>
  </si>
  <si>
    <t>Регламент работы с реестром владельцев ценных бумаг, утвержденный на общем собрании акционеров общества протокол от 24.12.2009 №23; Положение о порядке учета аффилированных лиц общества, утвержденное на заседании наблюдательного совета протокол от 31.07.2007 № 99 с изменениями и дополнениями, внесенными на заседании наблюдательного совета протокол от 14.03.2011 № 154</t>
  </si>
  <si>
    <t>"Минское производственное кожевенное объединение" Минский район</t>
  </si>
  <si>
    <t>600208238</t>
  </si>
  <si>
    <t>Производство кож</t>
  </si>
  <si>
    <t>дубление и отделка кож</t>
  </si>
  <si>
    <t>частная</t>
  </si>
  <si>
    <t>Концерн "Беллегпром"</t>
  </si>
  <si>
    <t>223017, Минская обл., Минский р-н, район аг. Гатово</t>
  </si>
  <si>
    <t>Чистая прибыль</t>
  </si>
  <si>
    <r>
      <t xml:space="preserve">                                   </t>
    </r>
    <r>
      <rPr>
        <u/>
        <sz val="12"/>
        <color theme="3"/>
        <rFont val="Arial Cyr"/>
      </rPr>
      <t>www.mpko.by</t>
    </r>
  </si>
  <si>
    <t>На 31 декабря 2019 г.</t>
  </si>
  <si>
    <t>36225</t>
  </si>
  <si>
    <t>(31708)</t>
  </si>
  <si>
    <t>4517</t>
  </si>
  <si>
    <t>(1867)</t>
  </si>
  <si>
    <t>(719)</t>
  </si>
  <si>
    <t>1931</t>
  </si>
  <si>
    <t>26087</t>
  </si>
  <si>
    <t>895</t>
  </si>
  <si>
    <t>47</t>
  </si>
  <si>
    <t>(197)</t>
  </si>
  <si>
    <t>3466</t>
  </si>
  <si>
    <t>(4141)</t>
  </si>
  <si>
    <t>(1438)</t>
  </si>
  <si>
    <t>(2702)</t>
  </si>
  <si>
    <t>(1)</t>
  </si>
  <si>
    <t>(825)</t>
  </si>
  <si>
    <t>70</t>
  </si>
  <si>
    <t>(18)</t>
  </si>
  <si>
    <t>52</t>
  </si>
  <si>
    <t>Остаток на 31.12.2018</t>
  </si>
  <si>
    <t>Скорректированный остаток на 31.12.2018</t>
  </si>
  <si>
    <t>За январь-декабрь 2019 г. Увеличение собственного капитала - всего</t>
  </si>
  <si>
    <t>(10)</t>
  </si>
  <si>
    <t>Остаток на 31 декабря 2019 </t>
  </si>
  <si>
    <t>(45876)</t>
  </si>
  <si>
    <t>(25636)</t>
  </si>
  <si>
    <t>(5181)</t>
  </si>
  <si>
    <t>(2535)</t>
  </si>
  <si>
    <t>(12524)</t>
  </si>
  <si>
    <t>4373</t>
  </si>
  <si>
    <t>(119)</t>
  </si>
  <si>
    <t>(27283)</t>
  </si>
  <si>
    <t>(25833)</t>
  </si>
  <si>
    <t>(1445)</t>
  </si>
  <si>
    <t>(5)</t>
  </si>
  <si>
    <t>(4229)</t>
  </si>
  <si>
    <t>25</t>
  </si>
  <si>
    <t>1 апреля 2020 г.</t>
  </si>
  <si>
    <t>(27123)</t>
  </si>
  <si>
    <t>За янв.-дек. 2019 г.</t>
  </si>
  <si>
    <t>Годовой отчет за 2020 год</t>
  </si>
  <si>
    <t>по состоянию на 01 января 2021 г.</t>
  </si>
  <si>
    <t>"31" марта 2021 г.</t>
  </si>
  <si>
    <t>"17" марта 2021 г.</t>
  </si>
  <si>
    <t xml:space="preserve">ООО "АудитИнвестКонсалт" 220040, г. Минск, ул. М. Богдановича, 155-121А. Зарегистрировано в Едином государственном регистре юридических лиц и индивидуальных продпринимателей за № 190689834 решением Минского горисполкома </t>
  </si>
  <si>
    <t>с 01 января 2020 года     по 31 декабря 2020 года</t>
  </si>
  <si>
    <t>По мнению ООО "АудитИнвестКонсалт" бухгалтерская отчетность ОАО "Минское производственное кожевенное объединение", составлена в соответствии с законодательством Республики Беларусь по бухгалтерскому учету и отчетности, достоверно во всех существенных аспектах отражает финансовое положение ОАО "Минское производственное кожевенное объединение" по состоянию на 31.12.2020, а также финансовые результаты его деятельности и изменение финансового положения, в том числе движение денежных средств, за 2020 год в соответствии с законодательством  Республики Беларусь.</t>
  </si>
  <si>
    <t>Бухгалтерский баланс на  31 декабря 2020 года</t>
  </si>
  <si>
    <t>На 31 декабря 2020 г.</t>
  </si>
  <si>
    <t>за январь-декабрь 2020г.</t>
  </si>
  <si>
    <t>за январь-декабрь 2020 г.</t>
  </si>
  <si>
    <t>42305</t>
  </si>
  <si>
    <t>(35683)</t>
  </si>
  <si>
    <t>6622</t>
  </si>
  <si>
    <t>(2116)</t>
  </si>
  <si>
    <t>(1222)</t>
  </si>
  <si>
    <t>3284</t>
  </si>
  <si>
    <t>23168</t>
  </si>
  <si>
    <t>(23137)</t>
  </si>
  <si>
    <t>3315</t>
  </si>
  <si>
    <t>75</t>
  </si>
  <si>
    <t>(80)</t>
  </si>
  <si>
    <t>4326</t>
  </si>
  <si>
    <t>(7103)</t>
  </si>
  <si>
    <t>(1323)</t>
  </si>
  <si>
    <t>(5780)</t>
  </si>
  <si>
    <t>(2782)</t>
  </si>
  <si>
    <t>533</t>
  </si>
  <si>
    <t>(476)</t>
  </si>
  <si>
    <t>56</t>
  </si>
  <si>
    <t>За янв.-дек. 2020 г.</t>
  </si>
  <si>
    <t>(55243)</t>
  </si>
  <si>
    <t>(28443)</t>
  </si>
  <si>
    <t>(5091)</t>
  </si>
  <si>
    <t>(3144)</t>
  </si>
  <si>
    <t>(18565)</t>
  </si>
  <si>
    <t>3256</t>
  </si>
  <si>
    <t>(305)</t>
  </si>
  <si>
    <t>(287)</t>
  </si>
  <si>
    <t>(15529)</t>
  </si>
  <si>
    <t>(14261)</t>
  </si>
  <si>
    <t>(1165)</t>
  </si>
  <si>
    <t>(103)</t>
  </si>
  <si>
    <t>(2754)</t>
  </si>
  <si>
    <t>205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</si>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</sst>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51">
    <font>
      <sz val="10"/>
      <name val="Arial Cyr"/>
    </font>
    <font>
      <sz val="8"/>
      <name val="Arial Cy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name val="Arial Cy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26"/>
      <color indexed="9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  <charset val="204"/>
    </font>
    <font>
      <sz val="10"/>
      <name val="Arial Cyr"/>
    </font>
    <font>
      <b/>
      <u/>
      <sz val="11"/>
      <color indexed="8"/>
      <name val="Tahoma"/>
      <family val="2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0"/>
      <color indexed="8"/>
      <name val="Tahoma"/>
      <family val="2"/>
      <charset val="204"/>
    </font>
    <font>
      <b/>
      <sz val="12"/>
      <color indexed="8"/>
      <name val="Tahoma"/>
      <family val="2"/>
      <charset val="204"/>
    </font>
    <font>
      <sz val="12"/>
      <color indexed="8"/>
      <name val="Arial Cyr"/>
    </font>
    <font>
      <b/>
      <sz val="16"/>
      <name val="Times New Roman"/>
      <family val="1"/>
      <charset val="204"/>
    </font>
    <font>
      <sz val="16"/>
      <name val="Arial Cyr"/>
      <charset val="204"/>
    </font>
    <font>
      <sz val="12"/>
      <color indexed="8"/>
      <name val="Tahoma"/>
      <family val="2"/>
      <charset val="204"/>
    </font>
    <font>
      <b/>
      <sz val="11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sz val="14"/>
      <name val="Times New Roman"/>
      <family val="1"/>
      <charset val="204"/>
    </font>
    <font>
      <sz val="12"/>
      <color indexed="8"/>
      <name val="-webkit-standard"/>
    </font>
    <font>
      <sz val="12"/>
      <name val="Arial Cyr"/>
    </font>
    <font>
      <sz val="12"/>
      <color theme="3"/>
      <name val="Arial Cyr"/>
    </font>
    <font>
      <u/>
      <sz val="12"/>
      <color theme="3"/>
      <name val="Arial Cy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3">
    <xf numFmtId="0" fontId="0" fillId="0" borderId="0" xfId="0"/>
    <xf numFmtId="49" fontId="3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0" xfId="0" applyFill="1"/>
    <xf numFmtId="2" fontId="14" fillId="0" borderId="2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 shrinkToFit="1"/>
    </xf>
    <xf numFmtId="1" fontId="17" fillId="0" borderId="6" xfId="0" applyNumberFormat="1" applyFont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49" fontId="27" fillId="0" borderId="3" xfId="0" applyNumberFormat="1" applyFont="1" applyBorder="1" applyAlignment="1">
      <alignment horizontal="center"/>
    </xf>
    <xf numFmtId="0" fontId="20" fillId="0" borderId="0" xfId="0" applyFont="1" applyFill="1"/>
    <xf numFmtId="49" fontId="27" fillId="0" borderId="2" xfId="0" applyNumberFormat="1" applyFont="1" applyFill="1" applyBorder="1" applyAlignment="1">
      <alignment horizontal="center"/>
    </xf>
    <xf numFmtId="49" fontId="20" fillId="0" borderId="2" xfId="0" applyNumberFormat="1" applyFont="1" applyFill="1" applyBorder="1" applyAlignment="1">
      <alignment horizontal="center"/>
    </xf>
    <xf numFmtId="0" fontId="29" fillId="0" borderId="0" xfId="0" applyFont="1" applyFill="1"/>
    <xf numFmtId="0" fontId="27" fillId="0" borderId="2" xfId="0" applyFont="1" applyBorder="1" applyAlignment="1">
      <alignment horizontal="center"/>
    </xf>
    <xf numFmtId="49" fontId="27" fillId="0" borderId="2" xfId="0" applyNumberFormat="1" applyFont="1" applyBorder="1" applyAlignment="1">
      <alignment horizontal="center"/>
    </xf>
    <xf numFmtId="0" fontId="28" fillId="2" borderId="2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0" fontId="20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2" fontId="14" fillId="0" borderId="24" xfId="0" applyNumberFormat="1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0" fillId="0" borderId="33" xfId="0" applyFill="1" applyBorder="1"/>
    <xf numFmtId="0" fontId="3" fillId="0" borderId="16" xfId="0" applyFont="1" applyBorder="1" applyAlignment="1">
      <alignment horizontal="left" vertical="center"/>
    </xf>
    <xf numFmtId="0" fontId="28" fillId="2" borderId="34" xfId="0" applyFont="1" applyFill="1" applyBorder="1" applyAlignment="1">
      <alignment horizontal="center" vertical="center"/>
    </xf>
    <xf numFmtId="0" fontId="28" fillId="2" borderId="24" xfId="0" applyFont="1" applyFill="1" applyBorder="1" applyAlignment="1">
      <alignment horizontal="center" vertical="center"/>
    </xf>
    <xf numFmtId="0" fontId="27" fillId="0" borderId="34" xfId="0" applyFont="1" applyBorder="1"/>
    <xf numFmtId="0" fontId="20" fillId="0" borderId="34" xfId="0" applyFont="1" applyFill="1" applyBorder="1"/>
    <xf numFmtId="0" fontId="27" fillId="0" borderId="34" xfId="0" applyFont="1" applyBorder="1" applyAlignment="1">
      <alignment horizontal="left"/>
    </xf>
    <xf numFmtId="0" fontId="27" fillId="0" borderId="34" xfId="0" applyFont="1" applyBorder="1" applyAlignment="1">
      <alignment horizontal="right"/>
    </xf>
    <xf numFmtId="0" fontId="27" fillId="0" borderId="23" xfId="0" applyFont="1" applyBorder="1"/>
    <xf numFmtId="0" fontId="27" fillId="0" borderId="34" xfId="0" applyFont="1" applyBorder="1" applyAlignment="1">
      <alignment horizontal="left" vertical="center"/>
    </xf>
    <xf numFmtId="0" fontId="27" fillId="0" borderId="35" xfId="0" applyFont="1" applyBorder="1"/>
    <xf numFmtId="0" fontId="27" fillId="0" borderId="17" xfId="0" applyFont="1" applyBorder="1" applyAlignment="1">
      <alignment horizontal="center"/>
    </xf>
    <xf numFmtId="0" fontId="3" fillId="0" borderId="36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0" fillId="0" borderId="0" xfId="0" applyFill="1" applyBorder="1"/>
    <xf numFmtId="0" fontId="0" fillId="0" borderId="27" xfId="0" applyFill="1" applyBorder="1"/>
    <xf numFmtId="0" fontId="27" fillId="2" borderId="34" xfId="0" applyFont="1" applyFill="1" applyBorder="1" applyAlignment="1">
      <alignment horizontal="center" vertical="center"/>
    </xf>
    <xf numFmtId="0" fontId="27" fillId="0" borderId="34" xfId="0" applyFont="1" applyBorder="1" applyAlignment="1">
      <alignment horizontal="left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25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right" vertical="center"/>
    </xf>
    <xf numFmtId="0" fontId="15" fillId="0" borderId="38" xfId="0" applyFont="1" applyBorder="1" applyAlignment="1">
      <alignment horizontal="right" vertical="center"/>
    </xf>
    <xf numFmtId="0" fontId="16" fillId="5" borderId="23" xfId="0" applyFont="1" applyFill="1" applyBorder="1" applyAlignment="1">
      <alignment horizontal="left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left" wrapText="1" indent="3"/>
    </xf>
    <xf numFmtId="0" fontId="20" fillId="0" borderId="34" xfId="0" applyFont="1" applyBorder="1" applyAlignment="1">
      <alignment horizontal="right" wrapText="1"/>
    </xf>
    <xf numFmtId="0" fontId="20" fillId="0" borderId="34" xfId="0" applyFont="1" applyBorder="1" applyAlignment="1">
      <alignment horizontal="left" wrapText="1" indent="4"/>
    </xf>
    <xf numFmtId="0" fontId="20" fillId="0" borderId="39" xfId="0" applyFont="1" applyBorder="1" applyAlignment="1">
      <alignment horizontal="left" wrapText="1" indent="4"/>
    </xf>
    <xf numFmtId="0" fontId="14" fillId="0" borderId="40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right" wrapText="1"/>
    </xf>
    <xf numFmtId="0" fontId="14" fillId="0" borderId="40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1" fontId="17" fillId="0" borderId="34" xfId="0" applyNumberFormat="1" applyFont="1" applyBorder="1" applyAlignment="1">
      <alignment horizontal="left" vertical="center" wrapText="1" shrinkToFit="1"/>
    </xf>
    <xf numFmtId="1" fontId="23" fillId="0" borderId="34" xfId="0" applyNumberFormat="1" applyFont="1" applyBorder="1" applyAlignment="1">
      <alignment horizontal="left" vertical="center" wrapText="1" shrinkToFit="1"/>
    </xf>
    <xf numFmtId="0" fontId="16" fillId="5" borderId="36" xfId="0" applyFont="1" applyFill="1" applyBorder="1" applyAlignment="1">
      <alignment horizontal="left" vertical="center" wrapText="1"/>
    </xf>
    <xf numFmtId="0" fontId="14" fillId="0" borderId="34" xfId="0" applyFont="1" applyFill="1" applyBorder="1"/>
    <xf numFmtId="0" fontId="14" fillId="0" borderId="34" xfId="0" applyFont="1" applyBorder="1" applyAlignment="1">
      <alignment horizontal="left" vertical="center"/>
    </xf>
    <xf numFmtId="0" fontId="14" fillId="0" borderId="23" xfId="0" applyFont="1" applyBorder="1"/>
    <xf numFmtId="3" fontId="20" fillId="0" borderId="2" xfId="0" applyNumberFormat="1" applyFont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3" fillId="0" borderId="36" xfId="0" applyFont="1" applyBorder="1"/>
    <xf numFmtId="0" fontId="3" fillId="0" borderId="34" xfId="0" applyFont="1" applyBorder="1"/>
    <xf numFmtId="0" fontId="4" fillId="0" borderId="39" xfId="0" applyFont="1" applyBorder="1"/>
    <xf numFmtId="0" fontId="3" fillId="0" borderId="39" xfId="0" applyFont="1" applyBorder="1"/>
    <xf numFmtId="0" fontId="3" fillId="0" borderId="34" xfId="0" applyFont="1" applyBorder="1" applyAlignment="1">
      <alignment horizontal="left"/>
    </xf>
    <xf numFmtId="0" fontId="3" fillId="0" borderId="59" xfId="0" applyFont="1" applyBorder="1"/>
    <xf numFmtId="0" fontId="3" fillId="0" borderId="41" xfId="0" applyFont="1" applyBorder="1" applyAlignment="1">
      <alignment horizontal="left" indent="3"/>
    </xf>
    <xf numFmtId="0" fontId="3" fillId="0" borderId="58" xfId="0" applyFont="1" applyBorder="1" applyAlignment="1">
      <alignment horizontal="left" indent="3"/>
    </xf>
    <xf numFmtId="0" fontId="3" fillId="0" borderId="36" xfId="0" applyFont="1" applyBorder="1" applyAlignment="1">
      <alignment horizontal="left" indent="3"/>
    </xf>
    <xf numFmtId="0" fontId="4" fillId="0" borderId="34" xfId="0" applyFont="1" applyBorder="1"/>
    <xf numFmtId="0" fontId="4" fillId="0" borderId="35" xfId="0" applyFont="1" applyBorder="1"/>
    <xf numFmtId="0" fontId="14" fillId="0" borderId="2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/>
    </xf>
    <xf numFmtId="49" fontId="14" fillId="0" borderId="25" xfId="0" applyNumberFormat="1" applyFont="1" applyBorder="1" applyAlignment="1">
      <alignment horizontal="center" vertical="center"/>
    </xf>
    <xf numFmtId="49" fontId="48" fillId="0" borderId="2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48" fillId="0" borderId="2" xfId="0" applyFont="1" applyBorder="1" applyAlignment="1">
      <alignment horizontal="center"/>
    </xf>
    <xf numFmtId="0" fontId="2" fillId="5" borderId="62" xfId="0" applyFont="1" applyFill="1" applyBorder="1" applyAlignment="1">
      <alignment horizontal="left" vertical="center" wrapText="1"/>
    </xf>
    <xf numFmtId="0" fontId="14" fillId="0" borderId="24" xfId="0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3" fillId="2" borderId="65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left" wrapText="1" indent="3"/>
    </xf>
    <xf numFmtId="0" fontId="3" fillId="0" borderId="34" xfId="0" applyFont="1" applyBorder="1" applyAlignment="1">
      <alignment horizontal="left" indent="3"/>
    </xf>
    <xf numFmtId="0" fontId="3" fillId="0" borderId="34" xfId="0" applyFont="1" applyBorder="1" applyAlignment="1">
      <alignment horizontal="justify" vertical="top" wrapText="1"/>
    </xf>
    <xf numFmtId="0" fontId="3" fillId="0" borderId="65" xfId="0" applyFont="1" applyBorder="1" applyAlignment="1">
      <alignment horizontal="left" vertical="center"/>
    </xf>
    <xf numFmtId="0" fontId="3" fillId="0" borderId="36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41" xfId="0" applyFont="1" applyBorder="1" applyAlignment="1">
      <alignment horizontal="left" wrapText="1" indent="3"/>
    </xf>
    <xf numFmtId="0" fontId="3" fillId="0" borderId="58" xfId="0" applyFont="1" applyBorder="1" applyAlignment="1">
      <alignment horizontal="left" wrapText="1" indent="3"/>
    </xf>
    <xf numFmtId="0" fontId="3" fillId="0" borderId="36" xfId="0" applyFont="1" applyBorder="1" applyAlignment="1">
      <alignment horizontal="left" wrapText="1" indent="3"/>
    </xf>
    <xf numFmtId="0" fontId="3" fillId="0" borderId="39" xfId="0" applyFont="1" applyBorder="1" applyAlignment="1">
      <alignment horizontal="left" wrapText="1" indent="4"/>
    </xf>
    <xf numFmtId="0" fontId="3" fillId="0" borderId="39" xfId="0" applyFont="1" applyBorder="1" applyAlignment="1">
      <alignment horizontal="left" wrapText="1" indent="3"/>
    </xf>
    <xf numFmtId="0" fontId="3" fillId="0" borderId="35" xfId="0" applyFont="1" applyBorder="1" applyAlignment="1">
      <alignment wrapText="1"/>
    </xf>
    <xf numFmtId="0" fontId="47" fillId="0" borderId="2" xfId="0" applyFont="1" applyBorder="1" applyAlignment="1">
      <alignment horizontal="center"/>
    </xf>
    <xf numFmtId="0" fontId="14" fillId="0" borderId="35" xfId="0" applyFont="1" applyBorder="1"/>
    <xf numFmtId="0" fontId="14" fillId="0" borderId="24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49" fontId="14" fillId="0" borderId="66" xfId="0" applyNumberFormat="1" applyFont="1" applyBorder="1" applyAlignment="1">
      <alignment horizontal="center"/>
    </xf>
    <xf numFmtId="49" fontId="14" fillId="0" borderId="67" xfId="0" applyNumberFormat="1" applyFont="1" applyBorder="1" applyAlignment="1">
      <alignment horizontal="center"/>
    </xf>
    <xf numFmtId="0" fontId="20" fillId="0" borderId="40" xfId="0" applyFont="1" applyFill="1" applyBorder="1" applyAlignment="1"/>
    <xf numFmtId="0" fontId="20" fillId="0" borderId="43" xfId="0" applyFont="1" applyFill="1" applyBorder="1" applyAlignment="1"/>
    <xf numFmtId="0" fontId="20" fillId="0" borderId="31" xfId="0" applyFont="1" applyFill="1" applyBorder="1" applyAlignment="1"/>
    <xf numFmtId="0" fontId="11" fillId="2" borderId="55" xfId="0" applyNumberFormat="1" applyFont="1" applyFill="1" applyBorder="1" applyAlignment="1">
      <alignment horizontal="center" vertical="center" wrapText="1"/>
    </xf>
    <xf numFmtId="0" fontId="7" fillId="2" borderId="68" xfId="0" applyNumberFormat="1" applyFont="1" applyFill="1" applyBorder="1" applyAlignment="1">
      <alignment horizontal="center" vertical="center" wrapText="1"/>
    </xf>
    <xf numFmtId="0" fontId="11" fillId="2" borderId="69" xfId="0" applyNumberFormat="1" applyFont="1" applyFill="1" applyBorder="1" applyAlignment="1">
      <alignment horizontal="center" vertical="center" wrapText="1"/>
    </xf>
    <xf numFmtId="0" fontId="7" fillId="0" borderId="68" xfId="0" applyFont="1" applyBorder="1"/>
    <xf numFmtId="3" fontId="3" fillId="0" borderId="67" xfId="0" applyNumberFormat="1" applyFont="1" applyBorder="1" applyAlignment="1">
      <alignment horizontal="center" vertical="center"/>
    </xf>
    <xf numFmtId="3" fontId="3" fillId="0" borderId="70" xfId="0" applyNumberFormat="1" applyFont="1" applyBorder="1" applyAlignment="1">
      <alignment horizontal="center" vertical="center"/>
    </xf>
    <xf numFmtId="3" fontId="3" fillId="0" borderId="70" xfId="0" applyNumberFormat="1" applyFont="1" applyBorder="1" applyAlignment="1">
      <alignment horizontal="right" vertical="center"/>
    </xf>
    <xf numFmtId="3" fontId="3" fillId="0" borderId="66" xfId="0" applyNumberFormat="1" applyFont="1" applyBorder="1" applyAlignment="1">
      <alignment horizontal="center" vertical="center"/>
    </xf>
    <xf numFmtId="3" fontId="5" fillId="0" borderId="66" xfId="0" applyNumberFormat="1" applyFont="1" applyBorder="1" applyAlignment="1">
      <alignment horizontal="center" vertical="center"/>
    </xf>
    <xf numFmtId="0" fontId="3" fillId="0" borderId="70" xfId="0" applyFont="1" applyBorder="1"/>
    <xf numFmtId="3" fontId="3" fillId="0" borderId="71" xfId="0" applyNumberFormat="1" applyFont="1" applyBorder="1" applyAlignment="1">
      <alignment horizontal="center" vertical="center"/>
    </xf>
    <xf numFmtId="3" fontId="5" fillId="0" borderId="70" xfId="0" applyNumberFormat="1" applyFont="1" applyBorder="1" applyAlignment="1">
      <alignment horizontal="center" vertical="center"/>
    </xf>
    <xf numFmtId="3" fontId="5" fillId="0" borderId="69" xfId="0" applyNumberFormat="1" applyFont="1" applyBorder="1" applyAlignment="1">
      <alignment horizontal="center" vertical="center"/>
    </xf>
    <xf numFmtId="0" fontId="4" fillId="0" borderId="37" xfId="0" applyFont="1" applyBorder="1" applyAlignment="1"/>
    <xf numFmtId="0" fontId="4" fillId="0" borderId="61" xfId="0" applyFont="1" applyBorder="1" applyAlignment="1"/>
    <xf numFmtId="0" fontId="4" fillId="0" borderId="40" xfId="0" applyFont="1" applyBorder="1" applyAlignment="1"/>
    <xf numFmtId="0" fontId="4" fillId="0" borderId="43" xfId="0" applyFont="1" applyBorder="1" applyAlignment="1"/>
    <xf numFmtId="0" fontId="3" fillId="2" borderId="60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68" xfId="0" applyFont="1" applyBorder="1" applyAlignment="1"/>
    <xf numFmtId="0" fontId="4" fillId="0" borderId="70" xfId="0" applyFont="1" applyBorder="1" applyAlignment="1"/>
    <xf numFmtId="0" fontId="11" fillId="2" borderId="6" xfId="0" applyNumberFormat="1" applyFont="1" applyFill="1" applyBorder="1" applyAlignment="1">
      <alignment horizontal="center" vertical="center" wrapText="1"/>
    </xf>
    <xf numFmtId="0" fontId="10" fillId="2" borderId="68" xfId="0" applyNumberFormat="1" applyFont="1" applyFill="1" applyBorder="1" applyAlignment="1">
      <alignment horizontal="center" vertical="center" wrapText="1"/>
    </xf>
    <xf numFmtId="0" fontId="11" fillId="2" borderId="70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0" fontId="3" fillId="0" borderId="39" xfId="0" applyFont="1" applyBorder="1" applyAlignment="1">
      <alignment horizontal="left" vertical="center"/>
    </xf>
    <xf numFmtId="4" fontId="3" fillId="0" borderId="70" xfId="0" applyNumberFormat="1" applyFont="1" applyBorder="1" applyAlignment="1">
      <alignment horizontal="center" vertical="center"/>
    </xf>
    <xf numFmtId="4" fontId="3" fillId="0" borderId="66" xfId="0" applyNumberFormat="1" applyFont="1" applyBorder="1" applyAlignment="1">
      <alignment horizontal="center" vertical="center"/>
    </xf>
    <xf numFmtId="4" fontId="3" fillId="0" borderId="67" xfId="0" applyNumberFormat="1" applyFont="1" applyBorder="1" applyAlignment="1">
      <alignment horizontal="center" vertical="center"/>
    </xf>
    <xf numFmtId="4" fontId="8" fillId="0" borderId="70" xfId="0" applyNumberFormat="1" applyFont="1" applyBorder="1" applyAlignment="1">
      <alignment horizontal="center" vertical="center"/>
    </xf>
    <xf numFmtId="4" fontId="8" fillId="0" borderId="69" xfId="0" applyNumberFormat="1" applyFont="1" applyBorder="1" applyAlignment="1">
      <alignment horizontal="center" vertical="center"/>
    </xf>
    <xf numFmtId="0" fontId="7" fillId="2" borderId="72" xfId="0" applyNumberFormat="1" applyFont="1" applyFill="1" applyBorder="1" applyAlignment="1">
      <alignment horizontal="center" vertical="center" wrapText="1"/>
    </xf>
    <xf numFmtId="0" fontId="3" fillId="0" borderId="67" xfId="0" applyFont="1" applyBorder="1"/>
    <xf numFmtId="3" fontId="6" fillId="0" borderId="69" xfId="0" applyNumberFormat="1" applyFont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7" fillId="0" borderId="55" xfId="0" applyFont="1" applyBorder="1" applyAlignment="1">
      <alignment horizontal="center"/>
    </xf>
    <xf numFmtId="0" fontId="27" fillId="2" borderId="31" xfId="0" applyFont="1" applyFill="1" applyBorder="1" applyAlignment="1">
      <alignment horizontal="center" vertical="center"/>
    </xf>
    <xf numFmtId="0" fontId="14" fillId="2" borderId="68" xfId="0" applyFont="1" applyFill="1" applyBorder="1" applyAlignment="1">
      <alignment horizontal="center" vertical="center"/>
    </xf>
    <xf numFmtId="0" fontId="27" fillId="2" borderId="70" xfId="0" applyFont="1" applyFill="1" applyBorder="1" applyAlignment="1">
      <alignment horizontal="center" vertical="center"/>
    </xf>
    <xf numFmtId="0" fontId="20" fillId="0" borderId="70" xfId="0" applyFont="1" applyFill="1" applyBorder="1" applyAlignment="1"/>
    <xf numFmtId="0" fontId="27" fillId="0" borderId="70" xfId="0" applyFont="1" applyBorder="1" applyAlignment="1">
      <alignment horizontal="center"/>
    </xf>
    <xf numFmtId="49" fontId="14" fillId="0" borderId="70" xfId="0" applyNumberFormat="1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49" fontId="27" fillId="0" borderId="70" xfId="0" applyNumberFormat="1" applyFont="1" applyBorder="1" applyAlignment="1">
      <alignment horizontal="center"/>
    </xf>
    <xf numFmtId="49" fontId="14" fillId="0" borderId="69" xfId="0" applyNumberFormat="1" applyFont="1" applyBorder="1" applyAlignment="1">
      <alignment horizontal="center"/>
    </xf>
    <xf numFmtId="0" fontId="27" fillId="2" borderId="65" xfId="0" applyFont="1" applyFill="1" applyBorder="1" applyAlignment="1">
      <alignment horizontal="center" vertical="center"/>
    </xf>
    <xf numFmtId="0" fontId="27" fillId="2" borderId="60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27" fillId="0" borderId="31" xfId="0" applyFont="1" applyBorder="1" applyAlignment="1">
      <alignment horizontal="center"/>
    </xf>
    <xf numFmtId="49" fontId="14" fillId="0" borderId="31" xfId="0" applyNumberFormat="1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49" fontId="27" fillId="0" borderId="31" xfId="0" applyNumberFormat="1" applyFont="1" applyBorder="1" applyAlignment="1">
      <alignment horizontal="center"/>
    </xf>
    <xf numFmtId="49" fontId="14" fillId="0" borderId="57" xfId="0" applyNumberFormat="1" applyFont="1" applyBorder="1" applyAlignment="1">
      <alignment horizontal="center"/>
    </xf>
    <xf numFmtId="0" fontId="33" fillId="2" borderId="28" xfId="0" applyFont="1" applyFill="1" applyBorder="1" applyAlignment="1">
      <alignment horizontal="center" vertical="center" wrapText="1"/>
    </xf>
    <xf numFmtId="0" fontId="33" fillId="2" borderId="24" xfId="0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49" fontId="2" fillId="0" borderId="6" xfId="0" applyNumberFormat="1" applyFont="1" applyBorder="1" applyAlignment="1">
      <alignment horizontal="left" vertical="center" wrapText="1"/>
    </xf>
    <xf numFmtId="0" fontId="0" fillId="0" borderId="43" xfId="0" applyNumberFormat="1" applyBorder="1" applyAlignment="1">
      <alignment horizontal="left" vertical="center" wrapText="1"/>
    </xf>
    <xf numFmtId="0" fontId="0" fillId="0" borderId="31" xfId="0" applyNumberFormat="1" applyBorder="1" applyAlignment="1">
      <alignment horizontal="left" vertical="center" wrapText="1"/>
    </xf>
    <xf numFmtId="0" fontId="27" fillId="0" borderId="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27" fillId="0" borderId="2" xfId="0" applyNumberFormat="1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49" fontId="14" fillId="0" borderId="31" xfId="0" applyNumberFormat="1" applyFont="1" applyBorder="1" applyAlignment="1">
      <alignment horizontal="center"/>
    </xf>
    <xf numFmtId="49" fontId="27" fillId="0" borderId="31" xfId="0" applyNumberFormat="1" applyFont="1" applyBorder="1" applyAlignment="1">
      <alignment horizontal="center"/>
    </xf>
    <xf numFmtId="0" fontId="27" fillId="0" borderId="70" xfId="0" applyFont="1" applyBorder="1" applyAlignment="1">
      <alignment horizontal="center"/>
    </xf>
    <xf numFmtId="49" fontId="14" fillId="0" borderId="70" xfId="0" applyNumberFormat="1" applyFont="1" applyBorder="1" applyAlignment="1">
      <alignment horizontal="center"/>
    </xf>
    <xf numFmtId="49" fontId="27" fillId="0" borderId="70" xfId="0" applyNumberFormat="1" applyFont="1" applyBorder="1" applyAlignment="1">
      <alignment horizontal="center"/>
    </xf>
    <xf numFmtId="164" fontId="46" fillId="6" borderId="19" xfId="0" applyNumberFormat="1" applyFont="1" applyFill="1" applyBorder="1" applyAlignment="1" applyProtection="1">
      <alignment horizontal="center" vertical="top" wrapText="1"/>
      <protection locked="0"/>
    </xf>
    <xf numFmtId="164" fontId="46" fillId="6" borderId="49" xfId="0" applyNumberFormat="1" applyFont="1" applyFill="1" applyBorder="1" applyAlignment="1" applyProtection="1">
      <alignment horizontal="center" vertical="top" wrapText="1"/>
      <protection locked="0"/>
    </xf>
    <xf numFmtId="164" fontId="46" fillId="6" borderId="50" xfId="0" applyNumberFormat="1" applyFont="1" applyFill="1" applyBorder="1" applyAlignment="1" applyProtection="1">
      <alignment horizontal="center" vertical="top" wrapText="1"/>
      <protection locked="0"/>
    </xf>
    <xf numFmtId="0" fontId="2" fillId="5" borderId="36" xfId="0" applyFont="1" applyFill="1" applyBorder="1" applyAlignment="1">
      <alignment horizontal="left" vertical="center" wrapText="1"/>
    </xf>
    <xf numFmtId="0" fontId="35" fillId="5" borderId="1" xfId="0" applyFont="1" applyFill="1" applyBorder="1" applyAlignment="1">
      <alignment horizontal="left" vertical="center" wrapText="1"/>
    </xf>
    <xf numFmtId="0" fontId="34" fillId="5" borderId="1" xfId="0" applyFont="1" applyFill="1" applyBorder="1" applyAlignment="1">
      <alignment vertical="center" wrapText="1"/>
    </xf>
    <xf numFmtId="0" fontId="34" fillId="5" borderId="26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26" fillId="4" borderId="52" xfId="0" applyFont="1" applyFill="1" applyBorder="1" applyAlignment="1">
      <alignment horizontal="center" vertical="center"/>
    </xf>
    <xf numFmtId="0" fontId="26" fillId="4" borderId="53" xfId="0" applyFont="1" applyFill="1" applyBorder="1" applyAlignment="1">
      <alignment horizontal="center" vertical="center"/>
    </xf>
    <xf numFmtId="0" fontId="26" fillId="4" borderId="54" xfId="0" applyFont="1" applyFill="1" applyBorder="1" applyAlignment="1">
      <alignment horizontal="center" vertical="center"/>
    </xf>
    <xf numFmtId="4" fontId="20" fillId="0" borderId="2" xfId="0" applyNumberFormat="1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9" fontId="17" fillId="0" borderId="49" xfId="0" applyNumberFormat="1" applyFont="1" applyBorder="1" applyAlignment="1">
      <alignment horizontal="center" vertical="center" wrapText="1"/>
    </xf>
    <xf numFmtId="49" fontId="17" fillId="0" borderId="50" xfId="0" applyNumberFormat="1" applyFont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4" fillId="3" borderId="27" xfId="0" applyFont="1" applyFill="1" applyBorder="1" applyAlignment="1">
      <alignment horizontal="center" wrapText="1"/>
    </xf>
    <xf numFmtId="0" fontId="24" fillId="3" borderId="33" xfId="0" applyFont="1" applyFill="1" applyBorder="1" applyAlignment="1">
      <alignment horizontal="center" wrapText="1"/>
    </xf>
    <xf numFmtId="0" fontId="25" fillId="3" borderId="45" xfId="0" applyFont="1" applyFill="1" applyBorder="1" applyAlignment="1">
      <alignment horizontal="center" wrapText="1"/>
    </xf>
    <xf numFmtId="0" fontId="25" fillId="3" borderId="46" xfId="0" applyFont="1" applyFill="1" applyBorder="1" applyAlignment="1">
      <alignment horizontal="center" wrapText="1"/>
    </xf>
    <xf numFmtId="0" fontId="2" fillId="5" borderId="34" xfId="0" applyFont="1" applyFill="1" applyBorder="1" applyAlignment="1">
      <alignment vertical="center" wrapText="1"/>
    </xf>
    <xf numFmtId="0" fontId="34" fillId="5" borderId="2" xfId="0" applyFont="1" applyFill="1" applyBorder="1" applyAlignment="1">
      <alignment vertical="center"/>
    </xf>
    <xf numFmtId="0" fontId="34" fillId="5" borderId="24" xfId="0" applyFont="1" applyFill="1" applyBorder="1" applyAlignment="1">
      <alignment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41" fillId="0" borderId="34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left" vertical="top" wrapText="1"/>
    </xf>
    <xf numFmtId="0" fontId="2" fillId="5" borderId="11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2" fillId="5" borderId="27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left" vertical="center" wrapText="1"/>
    </xf>
    <xf numFmtId="0" fontId="0" fillId="0" borderId="56" xfId="0" applyNumberFormat="1" applyBorder="1" applyAlignment="1">
      <alignment horizontal="left" vertical="center" wrapText="1"/>
    </xf>
    <xf numFmtId="0" fontId="0" fillId="0" borderId="57" xfId="0" applyNumberFormat="1" applyBorder="1" applyAlignment="1">
      <alignment horizontal="left" vertical="center" wrapText="1"/>
    </xf>
    <xf numFmtId="0" fontId="33" fillId="2" borderId="15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18" fillId="5" borderId="37" xfId="0" applyFont="1" applyFill="1" applyBorder="1" applyAlignment="1">
      <alignment horizontal="left" vertical="center" wrapText="1"/>
    </xf>
    <xf numFmtId="0" fontId="18" fillId="5" borderId="51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" fontId="21" fillId="0" borderId="2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left" vertical="center" wrapText="1"/>
    </xf>
    <xf numFmtId="0" fontId="35" fillId="5" borderId="3" xfId="0" applyFont="1" applyFill="1" applyBorder="1" applyAlignment="1">
      <alignment horizontal="left" vertical="center" wrapText="1"/>
    </xf>
    <xf numFmtId="0" fontId="34" fillId="5" borderId="3" xfId="0" applyFont="1" applyFill="1" applyBorder="1" applyAlignment="1">
      <alignment vertical="center" wrapText="1"/>
    </xf>
    <xf numFmtId="0" fontId="34" fillId="5" borderId="25" xfId="0" applyFont="1" applyFill="1" applyBorder="1" applyAlignment="1">
      <alignment vertical="center" wrapText="1"/>
    </xf>
    <xf numFmtId="0" fontId="2" fillId="5" borderId="34" xfId="0" applyFont="1" applyFill="1" applyBorder="1" applyAlignment="1">
      <alignment horizontal="left" vertical="center" wrapText="1"/>
    </xf>
    <xf numFmtId="0" fontId="35" fillId="5" borderId="2" xfId="0" applyFont="1" applyFill="1" applyBorder="1" applyAlignment="1">
      <alignment horizontal="left" vertical="center" wrapText="1"/>
    </xf>
    <xf numFmtId="0" fontId="16" fillId="5" borderId="40" xfId="0" applyFont="1" applyFill="1" applyBorder="1" applyAlignment="1">
      <alignment horizontal="left" vertical="center" wrapText="1"/>
    </xf>
    <xf numFmtId="0" fontId="16" fillId="5" borderId="43" xfId="0" applyFont="1" applyFill="1" applyBorder="1" applyAlignment="1">
      <alignment horizontal="left" vertical="center" wrapText="1"/>
    </xf>
    <xf numFmtId="0" fontId="16" fillId="5" borderId="31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35" fillId="5" borderId="21" xfId="0" applyFont="1" applyFill="1" applyBorder="1" applyAlignment="1">
      <alignment horizontal="left" vertical="center" wrapText="1"/>
    </xf>
    <xf numFmtId="0" fontId="16" fillId="5" borderId="41" xfId="0" applyFont="1" applyFill="1" applyBorder="1" applyAlignment="1">
      <alignment horizontal="left" vertical="top" wrapText="1"/>
    </xf>
    <xf numFmtId="0" fontId="16" fillId="5" borderId="11" xfId="0" applyFont="1" applyFill="1" applyBorder="1" applyAlignment="1">
      <alignment horizontal="left" vertical="top" wrapText="1"/>
    </xf>
    <xf numFmtId="0" fontId="16" fillId="5" borderId="0" xfId="0" applyFont="1" applyFill="1" applyBorder="1" applyAlignment="1">
      <alignment horizontal="left" vertical="top" wrapText="1"/>
    </xf>
    <xf numFmtId="0" fontId="16" fillId="5" borderId="27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49" fillId="0" borderId="63" xfId="0" applyFont="1" applyBorder="1"/>
    <xf numFmtId="0" fontId="49" fillId="0" borderId="64" xfId="0" applyFont="1" applyBorder="1"/>
    <xf numFmtId="49" fontId="2" fillId="0" borderId="6" xfId="0" applyNumberFormat="1" applyFont="1" applyBorder="1" applyAlignment="1">
      <alignment horizontal="center" vertical="center" wrapText="1"/>
    </xf>
    <xf numFmtId="49" fontId="0" fillId="0" borderId="43" xfId="0" applyNumberFormat="1" applyBorder="1" applyAlignment="1">
      <alignment vertical="center" wrapText="1"/>
    </xf>
    <xf numFmtId="49" fontId="0" fillId="0" borderId="31" xfId="0" applyNumberFormat="1" applyBorder="1" applyAlignment="1">
      <alignment vertical="center" wrapText="1"/>
    </xf>
    <xf numFmtId="0" fontId="31" fillId="2" borderId="47" xfId="0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center"/>
    </xf>
    <xf numFmtId="0" fontId="32" fillId="2" borderId="22" xfId="0" applyFont="1" applyFill="1" applyBorder="1" applyAlignment="1"/>
    <xf numFmtId="0" fontId="31" fillId="2" borderId="44" xfId="0" applyFont="1" applyFill="1" applyBorder="1" applyAlignment="1">
      <alignment horizontal="center"/>
    </xf>
    <xf numFmtId="0" fontId="32" fillId="2" borderId="45" xfId="0" applyFont="1" applyFill="1" applyBorder="1" applyAlignment="1"/>
    <xf numFmtId="0" fontId="32" fillId="2" borderId="46" xfId="0" applyFont="1" applyFill="1" applyBorder="1" applyAlignment="1"/>
    <xf numFmtId="49" fontId="2" fillId="0" borderId="60" xfId="0" applyNumberFormat="1" applyFont="1" applyBorder="1" applyAlignment="1">
      <alignment horizontal="center" vertical="center" wrapText="1"/>
    </xf>
    <xf numFmtId="49" fontId="0" fillId="0" borderId="61" xfId="0" applyNumberFormat="1" applyBorder="1" applyAlignment="1">
      <alignment vertical="center" wrapText="1"/>
    </xf>
    <xf numFmtId="49" fontId="0" fillId="0" borderId="51" xfId="0" applyNumberForma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/>
    </xf>
    <xf numFmtId="49" fontId="0" fillId="0" borderId="43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43" xfId="0" applyNumberForma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31" fillId="2" borderId="44" xfId="0" applyFont="1" applyFill="1" applyBorder="1" applyAlignment="1">
      <alignment horizontal="center" vertical="center"/>
    </xf>
    <xf numFmtId="0" fontId="31" fillId="2" borderId="45" xfId="0" applyFont="1" applyFill="1" applyBorder="1" applyAlignment="1">
      <alignment horizontal="center" vertical="center"/>
    </xf>
    <xf numFmtId="0" fontId="31" fillId="2" borderId="46" xfId="0" applyFont="1" applyFill="1" applyBorder="1" applyAlignment="1">
      <alignment horizontal="center" vertical="center"/>
    </xf>
    <xf numFmtId="0" fontId="33" fillId="2" borderId="42" xfId="0" applyFont="1" applyFill="1" applyBorder="1" applyAlignment="1">
      <alignment horizontal="center" vertical="center"/>
    </xf>
    <xf numFmtId="0" fontId="33" fillId="2" borderId="36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32" xfId="0" applyNumberFormat="1" applyBorder="1" applyAlignment="1">
      <alignment horizontal="left" vertical="center" wrapText="1"/>
    </xf>
    <xf numFmtId="0" fontId="0" fillId="0" borderId="61" xfId="0" applyNumberFormat="1" applyBorder="1" applyAlignment="1">
      <alignment vertical="center" wrapText="1"/>
    </xf>
    <xf numFmtId="0" fontId="0" fillId="0" borderId="51" xfId="0" applyNumberFormat="1" applyBorder="1" applyAlignment="1">
      <alignment vertical="center" wrapText="1"/>
    </xf>
    <xf numFmtId="0" fontId="31" fillId="2" borderId="1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2" fillId="2" borderId="27" xfId="0" applyFont="1" applyFill="1" applyBorder="1" applyAlignment="1"/>
    <xf numFmtId="0" fontId="31" fillId="2" borderId="20" xfId="0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horizontal="center"/>
    </xf>
    <xf numFmtId="0" fontId="31" fillId="2" borderId="45" xfId="0" applyFont="1" applyFill="1" applyBorder="1" applyAlignment="1">
      <alignment horizontal="center"/>
    </xf>
    <xf numFmtId="0" fontId="31" fillId="2" borderId="46" xfId="0" applyFont="1" applyFill="1" applyBorder="1" applyAlignment="1">
      <alignment horizontal="center"/>
    </xf>
    <xf numFmtId="0" fontId="0" fillId="0" borderId="43" xfId="0" applyNumberFormat="1" applyBorder="1" applyAlignment="1">
      <alignment horizontal="center" vertical="center" wrapText="1"/>
    </xf>
    <xf numFmtId="0" fontId="0" fillId="0" borderId="3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32"/>
  <sheetViews>
    <sheetView showGridLines="0" tabSelected="1" topLeftCell="A286" zoomScaleNormal="100" workbookViewId="0">
      <selection activeCell="D322" sqref="D322:D323"/>
    </sheetView>
  </sheetViews>
  <sheetFormatPr defaultRowHeight="12.75"/>
  <cols>
    <col min="1" max="1" width="1" style="7" customWidth="1"/>
    <col min="2" max="2" width="78.7109375" style="7" customWidth="1"/>
    <col min="3" max="3" width="14.7109375" style="7" customWidth="1"/>
    <col min="4" max="5" width="18.7109375" style="7" customWidth="1"/>
    <col min="6" max="6" width="11.28515625" style="7" customWidth="1"/>
    <col min="7" max="7" width="10.5703125" style="7" customWidth="1"/>
    <col min="8" max="16384" width="9.140625" style="7"/>
  </cols>
  <sheetData>
    <row r="1" spans="1:5" ht="6" customHeight="1" thickBot="1">
      <c r="A1" s="28"/>
      <c r="B1" s="28"/>
      <c r="C1" s="29"/>
      <c r="D1" s="29"/>
      <c r="E1" s="30"/>
    </row>
    <row r="2" spans="1:5" ht="38.25" customHeight="1" thickTop="1" thickBot="1">
      <c r="A2" s="31"/>
      <c r="B2" s="245" t="s">
        <v>347</v>
      </c>
      <c r="C2" s="246"/>
      <c r="D2" s="246"/>
      <c r="E2" s="247"/>
    </row>
    <row r="3" spans="1:5" ht="69" customHeight="1" thickBot="1">
      <c r="A3" s="31"/>
      <c r="B3" s="61" t="s">
        <v>157</v>
      </c>
      <c r="C3" s="250" t="s">
        <v>297</v>
      </c>
      <c r="D3" s="251"/>
      <c r="E3" s="252"/>
    </row>
    <row r="4" spans="1:5" ht="39.75" customHeight="1" thickBot="1">
      <c r="A4" s="31"/>
      <c r="B4" s="62" t="s">
        <v>146</v>
      </c>
      <c r="C4" s="250" t="s">
        <v>298</v>
      </c>
      <c r="D4" s="251"/>
      <c r="E4" s="252"/>
    </row>
    <row r="5" spans="1:5" ht="18.75">
      <c r="A5" s="31"/>
      <c r="B5" s="253" t="s">
        <v>188</v>
      </c>
      <c r="C5" s="254"/>
      <c r="D5" s="254"/>
      <c r="E5" s="255"/>
    </row>
    <row r="6" spans="1:5" ht="15" thickBot="1">
      <c r="A6" s="31"/>
      <c r="B6" s="256" t="s">
        <v>348</v>
      </c>
      <c r="C6" s="257"/>
      <c r="D6" s="257"/>
      <c r="E6" s="258"/>
    </row>
    <row r="7" spans="1:5" ht="24" customHeight="1" thickBot="1">
      <c r="A7" s="31"/>
      <c r="B7" s="63" t="s">
        <v>190</v>
      </c>
      <c r="C7" s="9">
        <v>99.878500000000003</v>
      </c>
      <c r="D7" s="288" t="s">
        <v>189</v>
      </c>
      <c r="E7" s="289"/>
    </row>
    <row r="8" spans="1:5" ht="31.5">
      <c r="A8" s="31"/>
      <c r="B8" s="64" t="s">
        <v>158</v>
      </c>
      <c r="C8" s="290" t="s">
        <v>159</v>
      </c>
      <c r="D8" s="291"/>
      <c r="E8" s="32" t="s">
        <v>160</v>
      </c>
    </row>
    <row r="9" spans="1:5" ht="15.75">
      <c r="A9" s="31"/>
      <c r="B9" s="65" t="s">
        <v>164</v>
      </c>
      <c r="C9" s="248">
        <v>325354677</v>
      </c>
      <c r="D9" s="249"/>
      <c r="E9" s="32">
        <v>99.878500000000003</v>
      </c>
    </row>
    <row r="10" spans="1:5" ht="15.75">
      <c r="A10" s="31"/>
      <c r="B10" s="65" t="s">
        <v>165</v>
      </c>
      <c r="C10" s="248">
        <v>0</v>
      </c>
      <c r="D10" s="249"/>
      <c r="E10" s="32">
        <v>0</v>
      </c>
    </row>
    <row r="11" spans="1:5" ht="20.25">
      <c r="A11" s="31"/>
      <c r="B11" s="66" t="s">
        <v>144</v>
      </c>
      <c r="C11" s="292" t="s">
        <v>143</v>
      </c>
      <c r="D11" s="292"/>
      <c r="E11" s="33" t="s">
        <v>143</v>
      </c>
    </row>
    <row r="12" spans="1:5" ht="15.75">
      <c r="A12" s="31"/>
      <c r="B12" s="67" t="s">
        <v>161</v>
      </c>
      <c r="C12" s="248">
        <v>0</v>
      </c>
      <c r="D12" s="249"/>
      <c r="E12" s="32">
        <v>0</v>
      </c>
    </row>
    <row r="13" spans="1:5" ht="15.75">
      <c r="A13" s="31"/>
      <c r="B13" s="67" t="s">
        <v>162</v>
      </c>
      <c r="C13" s="248">
        <v>0</v>
      </c>
      <c r="D13" s="249"/>
      <c r="E13" s="32">
        <v>0</v>
      </c>
    </row>
    <row r="14" spans="1:5" ht="15.75">
      <c r="A14" s="31"/>
      <c r="B14" s="68" t="s">
        <v>163</v>
      </c>
      <c r="C14" s="293">
        <v>0</v>
      </c>
      <c r="D14" s="294"/>
      <c r="E14" s="34">
        <v>0</v>
      </c>
    </row>
    <row r="15" spans="1:5" ht="21.95" customHeight="1">
      <c r="A15" s="31"/>
      <c r="B15" s="259" t="s">
        <v>193</v>
      </c>
      <c r="C15" s="260"/>
      <c r="D15" s="260"/>
      <c r="E15" s="261"/>
    </row>
    <row r="16" spans="1:5" ht="38.25">
      <c r="A16" s="31"/>
      <c r="B16" s="69" t="s">
        <v>194</v>
      </c>
      <c r="C16" s="12" t="s">
        <v>150</v>
      </c>
      <c r="D16" s="12" t="s">
        <v>166</v>
      </c>
      <c r="E16" s="35" t="s">
        <v>167</v>
      </c>
    </row>
    <row r="17" spans="1:5" ht="15.75">
      <c r="A17" s="31"/>
      <c r="B17" s="69" t="s">
        <v>196</v>
      </c>
      <c r="C17" s="12" t="s">
        <v>195</v>
      </c>
      <c r="D17" s="12">
        <v>5781</v>
      </c>
      <c r="E17" s="35">
        <v>5778</v>
      </c>
    </row>
    <row r="18" spans="1:5" ht="15.75">
      <c r="A18" s="31"/>
      <c r="B18" s="70" t="s">
        <v>24</v>
      </c>
      <c r="C18" s="12" t="s">
        <v>195</v>
      </c>
      <c r="D18" s="12">
        <v>6</v>
      </c>
      <c r="E18" s="35">
        <v>7</v>
      </c>
    </row>
    <row r="19" spans="1:5" ht="15.75">
      <c r="A19" s="31"/>
      <c r="B19" s="70" t="s">
        <v>142</v>
      </c>
      <c r="C19" s="12" t="s">
        <v>195</v>
      </c>
      <c r="D19" s="12">
        <v>1</v>
      </c>
      <c r="E19" s="35">
        <v>1</v>
      </c>
    </row>
    <row r="20" spans="1:5" ht="15.75">
      <c r="A20" s="31"/>
      <c r="B20" s="70" t="s">
        <v>25</v>
      </c>
      <c r="C20" s="12" t="s">
        <v>195</v>
      </c>
      <c r="D20" s="12">
        <v>5775</v>
      </c>
      <c r="E20" s="35">
        <v>5771</v>
      </c>
    </row>
    <row r="21" spans="1:5" ht="15.75">
      <c r="A21" s="31"/>
      <c r="B21" s="70" t="s">
        <v>142</v>
      </c>
      <c r="C21" s="12" t="s">
        <v>195</v>
      </c>
      <c r="D21" s="12">
        <v>5</v>
      </c>
      <c r="E21" s="35">
        <v>3</v>
      </c>
    </row>
    <row r="22" spans="1:5" ht="15.75">
      <c r="A22" s="31"/>
      <c r="B22" s="71" t="s">
        <v>169</v>
      </c>
      <c r="C22" s="12" t="s">
        <v>27</v>
      </c>
      <c r="D22" s="8">
        <v>0</v>
      </c>
      <c r="E22" s="36">
        <v>0</v>
      </c>
    </row>
    <row r="23" spans="1:5" ht="20.25" customHeight="1">
      <c r="A23" s="31"/>
      <c r="B23" s="71" t="s">
        <v>170</v>
      </c>
      <c r="C23" s="12" t="s">
        <v>27</v>
      </c>
      <c r="D23" s="8">
        <v>0</v>
      </c>
      <c r="E23" s="36">
        <v>0</v>
      </c>
    </row>
    <row r="24" spans="1:5" ht="31.5">
      <c r="A24" s="31"/>
      <c r="B24" s="71" t="s">
        <v>171</v>
      </c>
      <c r="C24" s="12" t="s">
        <v>168</v>
      </c>
      <c r="D24" s="8">
        <v>0</v>
      </c>
      <c r="E24" s="36">
        <v>0</v>
      </c>
    </row>
    <row r="25" spans="1:5" ht="31.5">
      <c r="A25" s="31"/>
      <c r="B25" s="71" t="s">
        <v>197</v>
      </c>
      <c r="C25" s="12" t="s">
        <v>168</v>
      </c>
      <c r="D25" s="8">
        <v>0</v>
      </c>
      <c r="E25" s="36">
        <v>0</v>
      </c>
    </row>
    <row r="26" spans="1:5" ht="31.5">
      <c r="A26" s="31"/>
      <c r="B26" s="71" t="s">
        <v>198</v>
      </c>
      <c r="C26" s="12" t="s">
        <v>168</v>
      </c>
      <c r="D26" s="8">
        <v>0</v>
      </c>
      <c r="E26" s="36">
        <v>0</v>
      </c>
    </row>
    <row r="27" spans="1:5" ht="31.5">
      <c r="A27" s="31"/>
      <c r="B27" s="71" t="s">
        <v>172</v>
      </c>
      <c r="C27" s="12" t="s">
        <v>168</v>
      </c>
      <c r="D27" s="8">
        <v>0</v>
      </c>
      <c r="E27" s="36">
        <v>1.4940000000000001E-3</v>
      </c>
    </row>
    <row r="28" spans="1:5" ht="31.5">
      <c r="A28" s="31"/>
      <c r="B28" s="71" t="s">
        <v>199</v>
      </c>
      <c r="C28" s="12" t="s">
        <v>168</v>
      </c>
      <c r="D28" s="8">
        <v>0</v>
      </c>
      <c r="E28" s="36">
        <v>0</v>
      </c>
    </row>
    <row r="29" spans="1:5" ht="31.5">
      <c r="A29" s="31"/>
      <c r="B29" s="71" t="s">
        <v>200</v>
      </c>
      <c r="C29" s="12" t="s">
        <v>168</v>
      </c>
      <c r="D29" s="8">
        <v>0</v>
      </c>
      <c r="E29" s="36">
        <v>0</v>
      </c>
    </row>
    <row r="30" spans="1:5" ht="31.5">
      <c r="A30" s="31"/>
      <c r="B30" s="71" t="s">
        <v>173</v>
      </c>
      <c r="C30" s="12" t="s">
        <v>177</v>
      </c>
      <c r="D30" s="13"/>
      <c r="E30" s="37" t="s">
        <v>191</v>
      </c>
    </row>
    <row r="31" spans="1:5" ht="27.75" customHeight="1">
      <c r="A31" s="31"/>
      <c r="B31" s="71" t="s">
        <v>174</v>
      </c>
      <c r="C31" s="12" t="s">
        <v>178</v>
      </c>
      <c r="D31" s="13"/>
      <c r="E31" s="37" t="s">
        <v>191</v>
      </c>
    </row>
    <row r="32" spans="1:5" ht="27.75" customHeight="1">
      <c r="A32" s="31"/>
      <c r="B32" s="71" t="s">
        <v>175</v>
      </c>
      <c r="C32" s="12" t="s">
        <v>178</v>
      </c>
      <c r="D32" s="13"/>
      <c r="E32" s="37" t="s">
        <v>191</v>
      </c>
    </row>
    <row r="33" spans="1:5" ht="26.25" customHeight="1" thickBot="1">
      <c r="A33" s="31"/>
      <c r="B33" s="72" t="s">
        <v>26</v>
      </c>
      <c r="C33" s="14" t="s">
        <v>168</v>
      </c>
      <c r="D33" s="58">
        <v>7.0000000000000007E-2</v>
      </c>
      <c r="E33" s="59">
        <v>7.0000000000000007E-2</v>
      </c>
    </row>
    <row r="34" spans="1:5" ht="16.5" thickBot="1">
      <c r="A34" s="31"/>
      <c r="B34" s="73" t="s">
        <v>176</v>
      </c>
      <c r="C34" s="15" t="s">
        <v>28</v>
      </c>
      <c r="D34" s="27">
        <v>0</v>
      </c>
      <c r="E34" s="60">
        <v>0</v>
      </c>
    </row>
    <row r="35" spans="1:5" ht="17.100000000000001" customHeight="1">
      <c r="A35" s="31"/>
      <c r="B35" s="302" t="s">
        <v>201</v>
      </c>
      <c r="C35" s="303"/>
      <c r="D35" s="303"/>
      <c r="E35" s="304"/>
    </row>
    <row r="36" spans="1:5" ht="38.25">
      <c r="A36" s="31"/>
      <c r="B36" s="64" t="s">
        <v>194</v>
      </c>
      <c r="C36" s="11" t="s">
        <v>150</v>
      </c>
      <c r="D36" s="10" t="s">
        <v>166</v>
      </c>
      <c r="E36" s="38" t="s">
        <v>167</v>
      </c>
    </row>
    <row r="37" spans="1:5" ht="15.75">
      <c r="A37" s="31"/>
      <c r="B37" s="74" t="s">
        <v>202</v>
      </c>
      <c r="C37" s="16" t="s">
        <v>27</v>
      </c>
      <c r="D37" s="80">
        <v>42305</v>
      </c>
      <c r="E37" s="80">
        <v>36225</v>
      </c>
    </row>
    <row r="38" spans="1:5" ht="25.5">
      <c r="A38" s="31"/>
      <c r="B38" s="74" t="s">
        <v>203</v>
      </c>
      <c r="C38" s="16" t="s">
        <v>27</v>
      </c>
      <c r="D38" s="80">
        <v>39021</v>
      </c>
      <c r="E38" s="80">
        <v>34294</v>
      </c>
    </row>
    <row r="39" spans="1:5" ht="15.75">
      <c r="A39" s="31"/>
      <c r="B39" s="74" t="s">
        <v>204</v>
      </c>
      <c r="C39" s="16" t="s">
        <v>27</v>
      </c>
      <c r="D39" s="80">
        <v>533</v>
      </c>
      <c r="E39" s="80">
        <v>70</v>
      </c>
    </row>
    <row r="40" spans="1:5" ht="15.75">
      <c r="A40" s="31"/>
      <c r="B40" s="74" t="s">
        <v>205</v>
      </c>
      <c r="C40" s="16" t="s">
        <v>27</v>
      </c>
      <c r="D40" s="80">
        <v>3284</v>
      </c>
      <c r="E40" s="80">
        <v>1931</v>
      </c>
    </row>
    <row r="41" spans="1:5" ht="15.75">
      <c r="A41" s="31"/>
      <c r="B41" s="74" t="s">
        <v>206</v>
      </c>
      <c r="C41" s="16" t="s">
        <v>27</v>
      </c>
      <c r="D41" s="80">
        <v>31</v>
      </c>
      <c r="E41" s="80">
        <v>-1036</v>
      </c>
    </row>
    <row r="42" spans="1:5" ht="15.75">
      <c r="A42" s="31"/>
      <c r="B42" s="75" t="s">
        <v>207</v>
      </c>
      <c r="C42" s="16" t="s">
        <v>27</v>
      </c>
      <c r="D42" s="80">
        <v>-2782</v>
      </c>
      <c r="E42" s="80">
        <v>-825</v>
      </c>
    </row>
    <row r="43" spans="1:5" ht="38.25">
      <c r="A43" s="31"/>
      <c r="B43" s="74" t="s">
        <v>208</v>
      </c>
      <c r="C43" s="16" t="s">
        <v>27</v>
      </c>
      <c r="D43" s="80">
        <v>447</v>
      </c>
      <c r="E43" s="80">
        <v>18</v>
      </c>
    </row>
    <row r="44" spans="1:5" ht="15.75">
      <c r="A44" s="31"/>
      <c r="B44" s="74" t="s">
        <v>209</v>
      </c>
      <c r="C44" s="16" t="s">
        <v>27</v>
      </c>
      <c r="D44" s="80">
        <v>56</v>
      </c>
      <c r="E44" s="80">
        <v>52</v>
      </c>
    </row>
    <row r="45" spans="1:5" ht="15.75">
      <c r="A45" s="31"/>
      <c r="B45" s="74" t="s">
        <v>45</v>
      </c>
      <c r="C45" s="16" t="s">
        <v>27</v>
      </c>
      <c r="D45" s="80">
        <v>2110</v>
      </c>
      <c r="E45" s="80">
        <v>2054</v>
      </c>
    </row>
    <row r="46" spans="1:5" ht="15.75">
      <c r="A46" s="31"/>
      <c r="B46" s="74" t="s">
        <v>210</v>
      </c>
      <c r="C46" s="17" t="s">
        <v>27</v>
      </c>
      <c r="D46" s="80"/>
      <c r="E46" s="80"/>
    </row>
    <row r="47" spans="1:5" ht="15.75">
      <c r="A47" s="31"/>
      <c r="B47" s="74" t="s">
        <v>211</v>
      </c>
      <c r="C47" s="17" t="s">
        <v>27</v>
      </c>
      <c r="D47" s="80">
        <v>6438</v>
      </c>
      <c r="E47" s="80">
        <v>6834</v>
      </c>
    </row>
    <row r="48" spans="1:5" ht="27" customHeight="1">
      <c r="A48" s="31"/>
      <c r="B48" s="76" t="s">
        <v>179</v>
      </c>
      <c r="C48" s="18" t="s">
        <v>29</v>
      </c>
      <c r="D48" s="81">
        <v>478</v>
      </c>
      <c r="E48" s="81">
        <v>491</v>
      </c>
    </row>
    <row r="49" spans="1:5" ht="36" customHeight="1" thickBot="1">
      <c r="A49" s="31"/>
      <c r="B49" s="307" t="s">
        <v>180</v>
      </c>
      <c r="C49" s="308"/>
      <c r="D49" s="309"/>
      <c r="E49" s="310"/>
    </row>
    <row r="50" spans="1:5" ht="20.25" customHeight="1" thickBot="1">
      <c r="A50" s="31"/>
      <c r="B50" s="311" t="s">
        <v>299</v>
      </c>
      <c r="C50" s="312"/>
      <c r="D50" s="312"/>
      <c r="E50" s="313"/>
    </row>
    <row r="51" spans="1:5" ht="52.5" customHeight="1" thickBot="1">
      <c r="A51" s="31"/>
      <c r="B51" s="305" t="s">
        <v>212</v>
      </c>
      <c r="C51" s="306"/>
      <c r="D51" s="295" t="s">
        <v>349</v>
      </c>
      <c r="E51" s="263"/>
    </row>
    <row r="52" spans="1:5" ht="52.5" customHeight="1" thickBot="1">
      <c r="A52" s="31"/>
      <c r="B52" s="300" t="s">
        <v>213</v>
      </c>
      <c r="C52" s="301"/>
      <c r="D52" s="262" t="s">
        <v>350</v>
      </c>
      <c r="E52" s="263"/>
    </row>
    <row r="53" spans="1:5" ht="243" customHeight="1" thickBot="1">
      <c r="A53" s="31"/>
      <c r="B53" s="300" t="s">
        <v>214</v>
      </c>
      <c r="C53" s="301"/>
      <c r="D53" s="262" t="s">
        <v>351</v>
      </c>
      <c r="E53" s="263"/>
    </row>
    <row r="54" spans="1:5" ht="82.5" customHeight="1">
      <c r="A54" s="31"/>
      <c r="B54" s="296" t="s">
        <v>215</v>
      </c>
      <c r="C54" s="297"/>
      <c r="D54" s="264" t="s">
        <v>352</v>
      </c>
      <c r="E54" s="265"/>
    </row>
    <row r="55" spans="1:5" ht="52.5" customHeight="1" thickBot="1">
      <c r="A55" s="31"/>
      <c r="B55" s="296" t="s">
        <v>216</v>
      </c>
      <c r="C55" s="297"/>
      <c r="D55" s="298"/>
      <c r="E55" s="299"/>
    </row>
    <row r="56" spans="1:5" ht="115.5" customHeight="1" thickBot="1">
      <c r="A56" s="31"/>
      <c r="B56" s="229" t="s">
        <v>353</v>
      </c>
      <c r="C56" s="230"/>
      <c r="D56" s="230"/>
      <c r="E56" s="231"/>
    </row>
    <row r="57" spans="1:5" ht="52.5" customHeight="1">
      <c r="A57" s="31"/>
      <c r="B57" s="232" t="s">
        <v>217</v>
      </c>
      <c r="C57" s="233"/>
      <c r="D57" s="234"/>
      <c r="E57" s="235"/>
    </row>
    <row r="58" spans="1:5" ht="52.5" customHeight="1">
      <c r="A58" s="31"/>
      <c r="B58" s="268" t="s">
        <v>293</v>
      </c>
      <c r="C58" s="269"/>
      <c r="D58" s="266" t="s">
        <v>344</v>
      </c>
      <c r="E58" s="267"/>
    </row>
    <row r="59" spans="1:5" ht="36.950000000000003" customHeight="1" thickBot="1">
      <c r="A59" s="31"/>
      <c r="B59" s="270" t="s">
        <v>181</v>
      </c>
      <c r="C59" s="271"/>
      <c r="D59" s="272"/>
      <c r="E59" s="273"/>
    </row>
    <row r="60" spans="1:5" ht="66.75" customHeight="1" thickBot="1">
      <c r="A60" s="31"/>
      <c r="B60" s="274" t="s">
        <v>296</v>
      </c>
      <c r="C60" s="275"/>
      <c r="D60" s="275"/>
      <c r="E60" s="276"/>
    </row>
    <row r="61" spans="1:5" ht="49.5" customHeight="1" thickBot="1">
      <c r="A61" s="31"/>
      <c r="B61" s="110" t="s">
        <v>218</v>
      </c>
      <c r="C61" s="314" t="s">
        <v>305</v>
      </c>
      <c r="D61" s="314"/>
      <c r="E61" s="315"/>
    </row>
    <row r="62" spans="1:5" ht="26.25" customHeight="1" thickBot="1">
      <c r="A62" s="31"/>
      <c r="B62" s="333" t="s">
        <v>354</v>
      </c>
      <c r="C62" s="334"/>
      <c r="D62" s="334"/>
      <c r="E62" s="335"/>
    </row>
    <row r="63" spans="1:5" ht="53.25" customHeight="1">
      <c r="A63" s="31"/>
      <c r="B63" s="3" t="s">
        <v>145</v>
      </c>
      <c r="C63" s="278" t="str">
        <f>C3</f>
        <v>"Минское производственное кожевенное объединение" Минский район</v>
      </c>
      <c r="D63" s="279"/>
      <c r="E63" s="280"/>
    </row>
    <row r="64" spans="1:5" ht="24" customHeight="1">
      <c r="A64" s="31"/>
      <c r="B64" s="4" t="s">
        <v>146</v>
      </c>
      <c r="C64" s="277" t="str">
        <f>C4</f>
        <v>600208238</v>
      </c>
      <c r="D64" s="243"/>
      <c r="E64" s="244"/>
    </row>
    <row r="65" spans="1:5" ht="21.75" customHeight="1">
      <c r="A65" s="31"/>
      <c r="B65" s="4" t="s">
        <v>147</v>
      </c>
      <c r="C65" s="236" t="s">
        <v>300</v>
      </c>
      <c r="D65" s="237"/>
      <c r="E65" s="238"/>
    </row>
    <row r="66" spans="1:5" ht="22.5" customHeight="1">
      <c r="A66" s="31"/>
      <c r="B66" s="4" t="s">
        <v>148</v>
      </c>
      <c r="C66" s="236" t="s">
        <v>301</v>
      </c>
      <c r="D66" s="237"/>
      <c r="E66" s="238"/>
    </row>
    <row r="67" spans="1:5" ht="20.25" customHeight="1">
      <c r="A67" s="31"/>
      <c r="B67" s="4" t="s">
        <v>149</v>
      </c>
      <c r="C67" s="236" t="s">
        <v>302</v>
      </c>
      <c r="D67" s="237"/>
      <c r="E67" s="238"/>
    </row>
    <row r="68" spans="1:5" ht="15.75">
      <c r="A68" s="31"/>
      <c r="B68" s="4" t="s">
        <v>150</v>
      </c>
      <c r="C68" s="236" t="s">
        <v>192</v>
      </c>
      <c r="D68" s="237"/>
      <c r="E68" s="238"/>
    </row>
    <row r="69" spans="1:5" ht="41.25" customHeight="1">
      <c r="A69" s="31"/>
      <c r="B69" s="4" t="s">
        <v>151</v>
      </c>
      <c r="C69" s="242" t="s">
        <v>303</v>
      </c>
      <c r="D69" s="243"/>
      <c r="E69" s="244"/>
    </row>
    <row r="70" spans="1:5" ht="9.75" customHeight="1">
      <c r="A70" s="31"/>
      <c r="B70" s="5"/>
      <c r="C70" s="2"/>
      <c r="D70" s="2"/>
      <c r="E70" s="39"/>
    </row>
    <row r="71" spans="1:5" ht="18.75">
      <c r="A71" s="31"/>
      <c r="B71" s="6" t="s">
        <v>152</v>
      </c>
      <c r="C71" s="239" t="str">
        <f>D51</f>
        <v>"31" марта 2021 г.</v>
      </c>
      <c r="D71" s="240"/>
      <c r="E71" s="241"/>
    </row>
    <row r="72" spans="1:5" ht="18.75">
      <c r="A72" s="31"/>
      <c r="B72" s="6" t="s">
        <v>153</v>
      </c>
      <c r="C72" s="239"/>
      <c r="D72" s="240"/>
      <c r="E72" s="241"/>
    </row>
    <row r="73" spans="1:5" ht="19.5" customHeight="1">
      <c r="A73" s="31"/>
      <c r="B73" s="6" t="s">
        <v>154</v>
      </c>
      <c r="C73" s="239"/>
      <c r="D73" s="240"/>
      <c r="E73" s="241"/>
    </row>
    <row r="74" spans="1:5" ht="6" customHeight="1" thickBot="1">
      <c r="A74" s="31"/>
      <c r="B74" s="5"/>
      <c r="C74" s="2"/>
      <c r="D74" s="2"/>
      <c r="E74" s="39"/>
    </row>
    <row r="75" spans="1:5" ht="15.75">
      <c r="A75" s="31"/>
      <c r="B75" s="114" t="s">
        <v>155</v>
      </c>
      <c r="C75" s="156" t="s">
        <v>0</v>
      </c>
      <c r="D75" s="140" t="s">
        <v>355</v>
      </c>
      <c r="E75" s="140" t="s">
        <v>306</v>
      </c>
    </row>
    <row r="76" spans="1:5" ht="9.75" customHeight="1" thickBot="1">
      <c r="A76" s="31"/>
      <c r="B76" s="115">
        <v>1</v>
      </c>
      <c r="C76" s="139">
        <v>2</v>
      </c>
      <c r="D76" s="141">
        <v>3</v>
      </c>
      <c r="E76" s="141">
        <v>4</v>
      </c>
    </row>
    <row r="77" spans="1:5" ht="15.75">
      <c r="A77" s="31"/>
      <c r="B77" s="152" t="s">
        <v>32</v>
      </c>
      <c r="C77" s="153"/>
      <c r="D77" s="164"/>
      <c r="E77" s="142"/>
    </row>
    <row r="78" spans="1:5" ht="15.75">
      <c r="A78" s="31"/>
      <c r="B78" s="84" t="s">
        <v>1</v>
      </c>
      <c r="C78" s="157">
        <v>110</v>
      </c>
      <c r="D78" s="143">
        <v>24244</v>
      </c>
      <c r="E78" s="143">
        <v>26285</v>
      </c>
    </row>
    <row r="79" spans="1:5" ht="15.75">
      <c r="A79" s="31"/>
      <c r="B79" s="85" t="s">
        <v>2</v>
      </c>
      <c r="C79" s="158">
        <v>120</v>
      </c>
      <c r="D79" s="144">
        <v>235</v>
      </c>
      <c r="E79" s="144">
        <v>262</v>
      </c>
    </row>
    <row r="80" spans="1:5" ht="15.75">
      <c r="A80" s="31"/>
      <c r="B80" s="85" t="s">
        <v>99</v>
      </c>
      <c r="C80" s="158">
        <v>130</v>
      </c>
      <c r="D80" s="144"/>
      <c r="E80" s="144"/>
    </row>
    <row r="81" spans="1:5" ht="31.5">
      <c r="A81" s="31"/>
      <c r="B81" s="116" t="s">
        <v>100</v>
      </c>
      <c r="C81" s="158">
        <v>131</v>
      </c>
      <c r="D81" s="145"/>
      <c r="E81" s="145"/>
    </row>
    <row r="82" spans="1:5" ht="15.75">
      <c r="A82" s="31"/>
      <c r="B82" s="116" t="s">
        <v>101</v>
      </c>
      <c r="C82" s="158">
        <v>132</v>
      </c>
      <c r="D82" s="144"/>
      <c r="E82" s="144"/>
    </row>
    <row r="83" spans="1:5" ht="15.75">
      <c r="A83" s="31"/>
      <c r="B83" s="116" t="s">
        <v>102</v>
      </c>
      <c r="C83" s="158">
        <v>133</v>
      </c>
      <c r="D83" s="144"/>
      <c r="E83" s="144"/>
    </row>
    <row r="84" spans="1:5" ht="15.75">
      <c r="A84" s="31"/>
      <c r="B84" s="85" t="s">
        <v>71</v>
      </c>
      <c r="C84" s="158">
        <v>140</v>
      </c>
      <c r="D84" s="144">
        <v>446</v>
      </c>
      <c r="E84" s="144">
        <v>460</v>
      </c>
    </row>
    <row r="85" spans="1:5" ht="15.75">
      <c r="A85" s="31"/>
      <c r="B85" s="85" t="s">
        <v>30</v>
      </c>
      <c r="C85" s="158">
        <v>150</v>
      </c>
      <c r="D85" s="144">
        <v>47</v>
      </c>
      <c r="E85" s="144">
        <v>47</v>
      </c>
    </row>
    <row r="86" spans="1:5" ht="15.75">
      <c r="A86" s="31"/>
      <c r="B86" s="85" t="s">
        <v>31</v>
      </c>
      <c r="C86" s="158">
        <v>160</v>
      </c>
      <c r="D86" s="144"/>
      <c r="E86" s="144"/>
    </row>
    <row r="87" spans="1:5" ht="15.75">
      <c r="A87" s="31"/>
      <c r="B87" s="87" t="s">
        <v>88</v>
      </c>
      <c r="C87" s="159">
        <v>170</v>
      </c>
      <c r="D87" s="146"/>
      <c r="E87" s="146"/>
    </row>
    <row r="88" spans="1:5" ht="15.75">
      <c r="A88" s="31"/>
      <c r="B88" s="87" t="s">
        <v>103</v>
      </c>
      <c r="C88" s="159">
        <v>180</v>
      </c>
      <c r="D88" s="146"/>
      <c r="E88" s="146"/>
    </row>
    <row r="89" spans="1:5" ht="15.75">
      <c r="A89" s="31"/>
      <c r="B89" s="86" t="s">
        <v>4</v>
      </c>
      <c r="C89" s="160">
        <v>190</v>
      </c>
      <c r="D89" s="147">
        <f>SUM(D78:D88)</f>
        <v>24972</v>
      </c>
      <c r="E89" s="147">
        <f>SUM(E78:E88)</f>
        <v>27054</v>
      </c>
    </row>
    <row r="90" spans="1:5" ht="15.75">
      <c r="A90" s="31"/>
      <c r="B90" s="154" t="s">
        <v>33</v>
      </c>
      <c r="C90" s="155"/>
      <c r="D90" s="165"/>
      <c r="E90" s="148"/>
    </row>
    <row r="91" spans="1:5" ht="15.75">
      <c r="A91" s="31"/>
      <c r="B91" s="89" t="s">
        <v>34</v>
      </c>
      <c r="C91" s="161">
        <v>210</v>
      </c>
      <c r="D91" s="149">
        <v>21672</v>
      </c>
      <c r="E91" s="149">
        <v>22720</v>
      </c>
    </row>
    <row r="92" spans="1:5" ht="15.75">
      <c r="A92" s="31"/>
      <c r="B92" s="90" t="s">
        <v>182</v>
      </c>
      <c r="C92" s="159"/>
      <c r="D92" s="146"/>
      <c r="E92" s="146"/>
    </row>
    <row r="93" spans="1:5" ht="15.75">
      <c r="A93" s="31"/>
      <c r="B93" s="91" t="s">
        <v>36</v>
      </c>
      <c r="C93" s="157">
        <v>211</v>
      </c>
      <c r="D93" s="143">
        <v>4441</v>
      </c>
      <c r="E93" s="143">
        <v>3430</v>
      </c>
    </row>
    <row r="94" spans="1:5" ht="15.75">
      <c r="A94" s="31"/>
      <c r="B94" s="91" t="s">
        <v>104</v>
      </c>
      <c r="C94" s="157">
        <v>212</v>
      </c>
      <c r="D94" s="143"/>
      <c r="E94" s="143"/>
    </row>
    <row r="95" spans="1:5" ht="15.75">
      <c r="A95" s="31"/>
      <c r="B95" s="92" t="s">
        <v>35</v>
      </c>
      <c r="C95" s="157">
        <v>213</v>
      </c>
      <c r="D95" s="143">
        <v>3267</v>
      </c>
      <c r="E95" s="143">
        <v>2907</v>
      </c>
    </row>
    <row r="96" spans="1:5" ht="15.75">
      <c r="A96" s="31"/>
      <c r="B96" s="117" t="s">
        <v>38</v>
      </c>
      <c r="C96" s="158">
        <v>214</v>
      </c>
      <c r="D96" s="144">
        <v>13964</v>
      </c>
      <c r="E96" s="144">
        <v>16383</v>
      </c>
    </row>
    <row r="97" spans="1:5" ht="15.75">
      <c r="A97" s="31"/>
      <c r="B97" s="117" t="s">
        <v>105</v>
      </c>
      <c r="C97" s="158">
        <v>215</v>
      </c>
      <c r="D97" s="144"/>
      <c r="E97" s="144"/>
    </row>
    <row r="98" spans="1:5" ht="15.75">
      <c r="A98" s="31"/>
      <c r="B98" s="117" t="s">
        <v>106</v>
      </c>
      <c r="C98" s="158">
        <v>216</v>
      </c>
      <c r="D98" s="144"/>
      <c r="E98" s="144"/>
    </row>
    <row r="99" spans="1:5" ht="15.75">
      <c r="A99" s="31"/>
      <c r="B99" s="85" t="s">
        <v>107</v>
      </c>
      <c r="C99" s="158">
        <v>220</v>
      </c>
      <c r="D99" s="144"/>
      <c r="E99" s="144"/>
    </row>
    <row r="100" spans="1:5" ht="15.75">
      <c r="A100" s="31"/>
      <c r="B100" s="85" t="s">
        <v>39</v>
      </c>
      <c r="C100" s="158">
        <v>230</v>
      </c>
      <c r="D100" s="144">
        <v>2763</v>
      </c>
      <c r="E100" s="144">
        <v>140</v>
      </c>
    </row>
    <row r="101" spans="1:5" ht="31.5">
      <c r="A101" s="31"/>
      <c r="B101" s="118" t="s">
        <v>40</v>
      </c>
      <c r="C101" s="158">
        <v>240</v>
      </c>
      <c r="D101" s="144">
        <v>110</v>
      </c>
      <c r="E101" s="144">
        <v>84</v>
      </c>
    </row>
    <row r="102" spans="1:5" ht="15.75">
      <c r="A102" s="31"/>
      <c r="B102" s="85" t="s">
        <v>41</v>
      </c>
      <c r="C102" s="158">
        <v>250</v>
      </c>
      <c r="D102" s="144">
        <v>6942</v>
      </c>
      <c r="E102" s="144">
        <v>5029</v>
      </c>
    </row>
    <row r="103" spans="1:5" ht="15.75">
      <c r="A103" s="31"/>
      <c r="B103" s="85" t="s">
        <v>108</v>
      </c>
      <c r="C103" s="158">
        <v>260</v>
      </c>
      <c r="D103" s="144"/>
      <c r="E103" s="144">
        <v>7</v>
      </c>
    </row>
    <row r="104" spans="1:5" ht="15.75">
      <c r="A104" s="31"/>
      <c r="B104" s="85" t="s">
        <v>42</v>
      </c>
      <c r="C104" s="158">
        <v>270</v>
      </c>
      <c r="D104" s="144">
        <v>284</v>
      </c>
      <c r="E104" s="144">
        <v>79</v>
      </c>
    </row>
    <row r="105" spans="1:5" ht="15.75">
      <c r="A105" s="31"/>
      <c r="B105" s="85" t="s">
        <v>43</v>
      </c>
      <c r="C105" s="158">
        <v>280</v>
      </c>
      <c r="D105" s="144"/>
      <c r="E105" s="144"/>
    </row>
    <row r="106" spans="1:5" ht="15.75">
      <c r="A106" s="31"/>
      <c r="B106" s="93" t="s">
        <v>3</v>
      </c>
      <c r="C106" s="162">
        <v>290</v>
      </c>
      <c r="D106" s="150">
        <f>SUM(D93:D105)</f>
        <v>31771</v>
      </c>
      <c r="E106" s="150">
        <f>SUM(E93:E105)</f>
        <v>28059</v>
      </c>
    </row>
    <row r="107" spans="1:5" ht="16.5" thickBot="1">
      <c r="A107" s="31"/>
      <c r="B107" s="94" t="s">
        <v>12</v>
      </c>
      <c r="C107" s="163">
        <v>300</v>
      </c>
      <c r="D107" s="151">
        <f>D89+D106</f>
        <v>56743</v>
      </c>
      <c r="E107" s="151">
        <f>E89+E106</f>
        <v>55113</v>
      </c>
    </row>
    <row r="108" spans="1:5" ht="15.75">
      <c r="A108" s="31"/>
      <c r="B108" s="82" t="s">
        <v>156</v>
      </c>
      <c r="C108" s="181" t="s">
        <v>0</v>
      </c>
      <c r="D108" s="178" t="str">
        <f>D75</f>
        <v>На 31 декабря 2020 г.</v>
      </c>
      <c r="E108" s="178" t="str">
        <f>E75</f>
        <v>На 31 декабря 2019 г.</v>
      </c>
    </row>
    <row r="109" spans="1:5" ht="11.25" customHeight="1">
      <c r="A109" s="31"/>
      <c r="B109" s="83">
        <v>1</v>
      </c>
      <c r="C109" s="166">
        <v>2</v>
      </c>
      <c r="D109" s="168">
        <v>3</v>
      </c>
      <c r="E109" s="168">
        <v>4</v>
      </c>
    </row>
    <row r="110" spans="1:5" ht="15.75">
      <c r="A110" s="31"/>
      <c r="B110" s="154" t="s">
        <v>44</v>
      </c>
      <c r="C110" s="155"/>
      <c r="D110" s="165"/>
      <c r="E110" s="179"/>
    </row>
    <row r="111" spans="1:5" ht="15.75">
      <c r="A111" s="31"/>
      <c r="B111" s="84" t="s">
        <v>109</v>
      </c>
      <c r="C111" s="157">
        <v>410</v>
      </c>
      <c r="D111" s="143">
        <v>19545</v>
      </c>
      <c r="E111" s="143">
        <v>19545</v>
      </c>
    </row>
    <row r="112" spans="1:5" ht="15.75">
      <c r="A112" s="31"/>
      <c r="B112" s="84" t="s">
        <v>110</v>
      </c>
      <c r="C112" s="157">
        <v>420</v>
      </c>
      <c r="D112" s="143"/>
      <c r="E112" s="143"/>
    </row>
    <row r="113" spans="1:5" ht="15.75">
      <c r="A113" s="31"/>
      <c r="B113" s="84" t="s">
        <v>111</v>
      </c>
      <c r="C113" s="157">
        <v>430</v>
      </c>
      <c r="D113" s="143"/>
      <c r="E113" s="143"/>
    </row>
    <row r="114" spans="1:5" ht="15.75">
      <c r="A114" s="31"/>
      <c r="B114" s="85" t="s">
        <v>112</v>
      </c>
      <c r="C114" s="158">
        <v>440</v>
      </c>
      <c r="D114" s="144"/>
      <c r="E114" s="144"/>
    </row>
    <row r="115" spans="1:5" ht="15.75">
      <c r="A115" s="31"/>
      <c r="B115" s="85" t="s">
        <v>113</v>
      </c>
      <c r="C115" s="158">
        <v>450</v>
      </c>
      <c r="D115" s="144"/>
      <c r="E115" s="144"/>
    </row>
    <row r="116" spans="1:5" ht="15.75">
      <c r="A116" s="31"/>
      <c r="B116" s="85" t="s">
        <v>45</v>
      </c>
      <c r="C116" s="158">
        <v>460</v>
      </c>
      <c r="D116" s="144">
        <v>2110</v>
      </c>
      <c r="E116" s="144">
        <v>2054</v>
      </c>
    </row>
    <row r="117" spans="1:5" ht="15.75">
      <c r="A117" s="31"/>
      <c r="B117" s="85" t="s">
        <v>114</v>
      </c>
      <c r="C117" s="158">
        <v>470</v>
      </c>
      <c r="D117" s="144"/>
      <c r="E117" s="144"/>
    </row>
    <row r="118" spans="1:5" ht="15.75">
      <c r="A118" s="31"/>
      <c r="B118" s="85" t="s">
        <v>14</v>
      </c>
      <c r="C118" s="158">
        <v>480</v>
      </c>
      <c r="D118" s="144"/>
      <c r="E118" s="144"/>
    </row>
    <row r="119" spans="1:5" ht="15.75">
      <c r="A119" s="31"/>
      <c r="B119" s="86" t="s">
        <v>6</v>
      </c>
      <c r="C119" s="160">
        <v>490</v>
      </c>
      <c r="D119" s="147">
        <f>D111+D116</f>
        <v>21655</v>
      </c>
      <c r="E119" s="147">
        <f>E111+E116</f>
        <v>21599</v>
      </c>
    </row>
    <row r="120" spans="1:5" ht="15.75">
      <c r="A120" s="31"/>
      <c r="B120" s="154" t="s">
        <v>7</v>
      </c>
      <c r="C120" s="155"/>
      <c r="D120" s="165"/>
      <c r="E120" s="148"/>
    </row>
    <row r="121" spans="1:5" ht="15.75">
      <c r="A121" s="31"/>
      <c r="B121" s="84" t="s">
        <v>8</v>
      </c>
      <c r="C121" s="157">
        <v>510</v>
      </c>
      <c r="D121" s="143">
        <v>4131</v>
      </c>
      <c r="E121" s="143">
        <v>4679</v>
      </c>
    </row>
    <row r="122" spans="1:5" ht="15.75">
      <c r="A122" s="31"/>
      <c r="B122" s="85" t="s">
        <v>46</v>
      </c>
      <c r="C122" s="158">
        <v>520</v>
      </c>
      <c r="D122" s="144"/>
      <c r="E122" s="144"/>
    </row>
    <row r="123" spans="1:5" ht="15.75">
      <c r="A123" s="31"/>
      <c r="B123" s="87" t="s">
        <v>115</v>
      </c>
      <c r="C123" s="159">
        <v>530</v>
      </c>
      <c r="D123" s="146">
        <v>476</v>
      </c>
      <c r="E123" s="144"/>
    </row>
    <row r="124" spans="1:5" ht="15.75">
      <c r="A124" s="31"/>
      <c r="B124" s="87" t="s">
        <v>5</v>
      </c>
      <c r="C124" s="159">
        <v>540</v>
      </c>
      <c r="D124" s="146">
        <v>1831</v>
      </c>
      <c r="E124" s="144">
        <v>2155</v>
      </c>
    </row>
    <row r="125" spans="1:5" ht="15.75">
      <c r="A125" s="31"/>
      <c r="B125" s="87" t="s">
        <v>116</v>
      </c>
      <c r="C125" s="159">
        <v>550</v>
      </c>
      <c r="D125" s="146"/>
      <c r="E125" s="144"/>
    </row>
    <row r="126" spans="1:5" ht="15.75">
      <c r="A126" s="31"/>
      <c r="B126" s="87" t="s">
        <v>117</v>
      </c>
      <c r="C126" s="159">
        <v>560</v>
      </c>
      <c r="D126" s="146"/>
      <c r="E126" s="144"/>
    </row>
    <row r="127" spans="1:5" ht="15.75">
      <c r="A127" s="31"/>
      <c r="B127" s="86" t="s">
        <v>9</v>
      </c>
      <c r="C127" s="160">
        <v>590</v>
      </c>
      <c r="D127" s="147">
        <f>SUM(D121:D126)</f>
        <v>6438</v>
      </c>
      <c r="E127" s="147">
        <f>E121+E124</f>
        <v>6834</v>
      </c>
    </row>
    <row r="128" spans="1:5" ht="15.75">
      <c r="A128" s="31"/>
      <c r="B128" s="154" t="s">
        <v>10</v>
      </c>
      <c r="C128" s="155"/>
      <c r="D128" s="165"/>
      <c r="E128" s="148"/>
    </row>
    <row r="129" spans="1:5" ht="15.75">
      <c r="A129" s="31"/>
      <c r="B129" s="88" t="s">
        <v>95</v>
      </c>
      <c r="C129" s="158">
        <v>610</v>
      </c>
      <c r="D129" s="144">
        <v>7597</v>
      </c>
      <c r="E129" s="144">
        <v>6853</v>
      </c>
    </row>
    <row r="130" spans="1:5" ht="15.75">
      <c r="A130" s="31"/>
      <c r="B130" s="88" t="s">
        <v>96</v>
      </c>
      <c r="C130" s="158">
        <v>620</v>
      </c>
      <c r="D130" s="144">
        <v>5343</v>
      </c>
      <c r="E130" s="144">
        <v>3194</v>
      </c>
    </row>
    <row r="131" spans="1:5" ht="15.75">
      <c r="A131" s="31"/>
      <c r="B131" s="89" t="s">
        <v>47</v>
      </c>
      <c r="C131" s="161">
        <v>630</v>
      </c>
      <c r="D131" s="149">
        <v>15386</v>
      </c>
      <c r="E131" s="149">
        <v>16309</v>
      </c>
    </row>
    <row r="132" spans="1:5" ht="15.75">
      <c r="A132" s="31"/>
      <c r="B132" s="90" t="s">
        <v>37</v>
      </c>
      <c r="C132" s="159"/>
      <c r="D132" s="146"/>
      <c r="E132" s="146"/>
    </row>
    <row r="133" spans="1:5" ht="15.75">
      <c r="A133" s="31"/>
      <c r="B133" s="91" t="s">
        <v>72</v>
      </c>
      <c r="C133" s="157">
        <v>631</v>
      </c>
      <c r="D133" s="143">
        <v>15244</v>
      </c>
      <c r="E133" s="143">
        <v>15427</v>
      </c>
    </row>
    <row r="134" spans="1:5" ht="15.75">
      <c r="A134" s="31"/>
      <c r="B134" s="92" t="s">
        <v>73</v>
      </c>
      <c r="C134" s="157">
        <v>632</v>
      </c>
      <c r="D134" s="143">
        <v>352</v>
      </c>
      <c r="E134" s="143">
        <v>161</v>
      </c>
    </row>
    <row r="135" spans="1:5" ht="15.75">
      <c r="A135" s="31"/>
      <c r="B135" s="92" t="s">
        <v>74</v>
      </c>
      <c r="C135" s="157">
        <v>633</v>
      </c>
      <c r="D135" s="143">
        <v>170</v>
      </c>
      <c r="E135" s="143">
        <v>130</v>
      </c>
    </row>
    <row r="136" spans="1:5" ht="15.75">
      <c r="A136" s="31"/>
      <c r="B136" s="92" t="s">
        <v>75</v>
      </c>
      <c r="C136" s="157">
        <v>634</v>
      </c>
      <c r="D136" s="143">
        <v>129</v>
      </c>
      <c r="E136" s="143">
        <v>145</v>
      </c>
    </row>
    <row r="137" spans="1:5" ht="15.75">
      <c r="A137" s="31"/>
      <c r="B137" s="92" t="s">
        <v>76</v>
      </c>
      <c r="C137" s="157">
        <v>635</v>
      </c>
      <c r="D137" s="143">
        <v>419</v>
      </c>
      <c r="E137" s="143">
        <v>363</v>
      </c>
    </row>
    <row r="138" spans="1:5" ht="15.75">
      <c r="A138" s="31"/>
      <c r="B138" s="92" t="s">
        <v>77</v>
      </c>
      <c r="C138" s="157">
        <v>636</v>
      </c>
      <c r="D138" s="143"/>
      <c r="E138" s="143"/>
    </row>
    <row r="139" spans="1:5" ht="15.75">
      <c r="A139" s="31"/>
      <c r="B139" s="92" t="s">
        <v>78</v>
      </c>
      <c r="C139" s="157">
        <v>637</v>
      </c>
      <c r="D139" s="143">
        <v>1</v>
      </c>
      <c r="E139" s="143">
        <v>1</v>
      </c>
    </row>
    <row r="140" spans="1:5" ht="15.75">
      <c r="A140" s="31"/>
      <c r="B140" s="92" t="s">
        <v>79</v>
      </c>
      <c r="C140" s="157">
        <v>638</v>
      </c>
      <c r="D140" s="143">
        <v>71</v>
      </c>
      <c r="E140" s="143">
        <v>82</v>
      </c>
    </row>
    <row r="141" spans="1:5" ht="15.75">
      <c r="A141" s="31"/>
      <c r="B141" s="84" t="s">
        <v>118</v>
      </c>
      <c r="C141" s="157">
        <v>640</v>
      </c>
      <c r="D141" s="143"/>
      <c r="E141" s="143"/>
    </row>
    <row r="142" spans="1:5" ht="15.75">
      <c r="A142" s="31"/>
      <c r="B142" s="85" t="s">
        <v>5</v>
      </c>
      <c r="C142" s="158">
        <v>650</v>
      </c>
      <c r="D142" s="144">
        <v>324</v>
      </c>
      <c r="E142" s="144">
        <v>324</v>
      </c>
    </row>
    <row r="143" spans="1:5" ht="15.75">
      <c r="A143" s="31"/>
      <c r="B143" s="85" t="s">
        <v>116</v>
      </c>
      <c r="C143" s="158">
        <v>660</v>
      </c>
      <c r="D143" s="144"/>
      <c r="E143" s="144"/>
    </row>
    <row r="144" spans="1:5" ht="15.75">
      <c r="A144" s="31"/>
      <c r="B144" s="85" t="s">
        <v>119</v>
      </c>
      <c r="C144" s="158">
        <v>670</v>
      </c>
      <c r="D144" s="144"/>
      <c r="E144" s="144"/>
    </row>
    <row r="145" spans="1:5" ht="15.75">
      <c r="A145" s="31"/>
      <c r="B145" s="93" t="s">
        <v>11</v>
      </c>
      <c r="C145" s="162">
        <v>690</v>
      </c>
      <c r="D145" s="150">
        <f>D129+D130+D131+D142</f>
        <v>28650</v>
      </c>
      <c r="E145" s="150">
        <f>E129+E130+E131+E142</f>
        <v>26680</v>
      </c>
    </row>
    <row r="146" spans="1:5" ht="16.5" thickBot="1">
      <c r="A146" s="31"/>
      <c r="B146" s="94" t="s">
        <v>12</v>
      </c>
      <c r="C146" s="163">
        <v>700</v>
      </c>
      <c r="D146" s="180">
        <f>D119+D127+D145</f>
        <v>56743</v>
      </c>
      <c r="E146" s="180">
        <f>E119+E127+E145</f>
        <v>55113</v>
      </c>
    </row>
    <row r="147" spans="1:5" ht="23.25">
      <c r="A147" s="31"/>
      <c r="B147" s="319" t="s">
        <v>13</v>
      </c>
      <c r="C147" s="320"/>
      <c r="D147" s="320"/>
      <c r="E147" s="321"/>
    </row>
    <row r="148" spans="1:5" ht="24" thickBot="1">
      <c r="A148" s="31"/>
      <c r="B148" s="322" t="s">
        <v>356</v>
      </c>
      <c r="C148" s="323"/>
      <c r="D148" s="323"/>
      <c r="E148" s="324"/>
    </row>
    <row r="149" spans="1:5" ht="52.5" customHeight="1">
      <c r="A149" s="31"/>
      <c r="B149" s="119" t="s">
        <v>145</v>
      </c>
      <c r="C149" s="325" t="str">
        <f>C63</f>
        <v>"Минское производственное кожевенное объединение" Минский район</v>
      </c>
      <c r="D149" s="326"/>
      <c r="E149" s="327"/>
    </row>
    <row r="150" spans="1:5" ht="18.75">
      <c r="A150" s="31"/>
      <c r="B150" s="53" t="s">
        <v>146</v>
      </c>
      <c r="C150" s="328" t="str">
        <f t="shared" ref="C150:C155" si="0">C64</f>
        <v>600208238</v>
      </c>
      <c r="D150" s="329"/>
      <c r="E150" s="330"/>
    </row>
    <row r="151" spans="1:5" ht="27" customHeight="1">
      <c r="A151" s="31"/>
      <c r="B151" s="53" t="s">
        <v>147</v>
      </c>
      <c r="C151" s="316" t="s">
        <v>300</v>
      </c>
      <c r="D151" s="331"/>
      <c r="E151" s="332"/>
    </row>
    <row r="152" spans="1:5" ht="18.75">
      <c r="A152" s="31"/>
      <c r="B152" s="53" t="s">
        <v>148</v>
      </c>
      <c r="C152" s="328" t="str">
        <f t="shared" si="0"/>
        <v>частная</v>
      </c>
      <c r="D152" s="329"/>
      <c r="E152" s="330"/>
    </row>
    <row r="153" spans="1:5" ht="21.75" customHeight="1">
      <c r="A153" s="31"/>
      <c r="B153" s="53" t="s">
        <v>149</v>
      </c>
      <c r="C153" s="316" t="str">
        <f t="shared" si="0"/>
        <v>Концерн "Беллегпром"</v>
      </c>
      <c r="D153" s="317"/>
      <c r="E153" s="318"/>
    </row>
    <row r="154" spans="1:5" ht="18.75">
      <c r="A154" s="31"/>
      <c r="B154" s="53" t="s">
        <v>150</v>
      </c>
      <c r="C154" s="328" t="str">
        <f t="shared" si="0"/>
        <v>тыс.руб</v>
      </c>
      <c r="D154" s="329"/>
      <c r="E154" s="330"/>
    </row>
    <row r="155" spans="1:5" ht="37.5" customHeight="1" thickBot="1">
      <c r="A155" s="31"/>
      <c r="B155" s="172" t="s">
        <v>151</v>
      </c>
      <c r="C155" s="338" t="str">
        <f t="shared" si="0"/>
        <v>223017, Минская обл., Минский р-н, район аг. Гатово</v>
      </c>
      <c r="D155" s="339"/>
      <c r="E155" s="340"/>
    </row>
    <row r="156" spans="1:5" ht="23.25" customHeight="1">
      <c r="A156" s="31"/>
      <c r="B156" s="114" t="s">
        <v>183</v>
      </c>
      <c r="C156" s="156" t="s">
        <v>0</v>
      </c>
      <c r="D156" s="167" t="str">
        <f>D75</f>
        <v>На 31 декабря 2020 г.</v>
      </c>
      <c r="E156" s="167" t="str">
        <f>E75</f>
        <v>На 31 декабря 2019 г.</v>
      </c>
    </row>
    <row r="157" spans="1:5" ht="9" customHeight="1">
      <c r="A157" s="31"/>
      <c r="B157" s="83">
        <v>1</v>
      </c>
      <c r="C157" s="166">
        <v>2</v>
      </c>
      <c r="D157" s="168">
        <v>3</v>
      </c>
      <c r="E157" s="168">
        <v>4</v>
      </c>
    </row>
    <row r="158" spans="1:5" ht="15.75">
      <c r="A158" s="31"/>
      <c r="B158" s="120" t="s">
        <v>49</v>
      </c>
      <c r="C158" s="169" t="s">
        <v>48</v>
      </c>
      <c r="D158" s="173" t="s">
        <v>358</v>
      </c>
      <c r="E158" s="173" t="s">
        <v>307</v>
      </c>
    </row>
    <row r="159" spans="1:5" ht="15.75">
      <c r="A159" s="31"/>
      <c r="B159" s="121" t="s">
        <v>50</v>
      </c>
      <c r="C159" s="170" t="s">
        <v>15</v>
      </c>
      <c r="D159" s="173" t="s">
        <v>359</v>
      </c>
      <c r="E159" s="173" t="s">
        <v>308</v>
      </c>
    </row>
    <row r="160" spans="1:5" ht="15.75">
      <c r="A160" s="31"/>
      <c r="B160" s="121" t="s">
        <v>184</v>
      </c>
      <c r="C160" s="170" t="s">
        <v>16</v>
      </c>
      <c r="D160" s="173" t="s">
        <v>360</v>
      </c>
      <c r="E160" s="173" t="s">
        <v>309</v>
      </c>
    </row>
    <row r="161" spans="1:5" ht="15.75">
      <c r="A161" s="31"/>
      <c r="B161" s="121" t="s">
        <v>51</v>
      </c>
      <c r="C161" s="170" t="s">
        <v>52</v>
      </c>
      <c r="D161" s="173" t="s">
        <v>361</v>
      </c>
      <c r="E161" s="173" t="s">
        <v>310</v>
      </c>
    </row>
    <row r="162" spans="1:5" ht="15.75">
      <c r="A162" s="31"/>
      <c r="B162" s="121" t="s">
        <v>120</v>
      </c>
      <c r="C162" s="170" t="s">
        <v>121</v>
      </c>
      <c r="D162" s="173" t="s">
        <v>362</v>
      </c>
      <c r="E162" s="173" t="s">
        <v>311</v>
      </c>
    </row>
    <row r="163" spans="1:5" ht="15.75">
      <c r="A163" s="31"/>
      <c r="B163" s="121" t="s">
        <v>185</v>
      </c>
      <c r="C163" s="170" t="s">
        <v>53</v>
      </c>
      <c r="D163" s="173" t="s">
        <v>363</v>
      </c>
      <c r="E163" s="173" t="s">
        <v>312</v>
      </c>
    </row>
    <row r="164" spans="1:5" ht="15.75">
      <c r="A164" s="31"/>
      <c r="B164" s="121" t="s">
        <v>54</v>
      </c>
      <c r="C164" s="170" t="s">
        <v>17</v>
      </c>
      <c r="D164" s="173" t="s">
        <v>364</v>
      </c>
      <c r="E164" s="173" t="s">
        <v>313</v>
      </c>
    </row>
    <row r="165" spans="1:5" ht="15.75">
      <c r="A165" s="31"/>
      <c r="B165" s="121" t="s">
        <v>55</v>
      </c>
      <c r="C165" s="170" t="s">
        <v>56</v>
      </c>
      <c r="D165" s="173" t="s">
        <v>365</v>
      </c>
      <c r="E165" s="173" t="s">
        <v>345</v>
      </c>
    </row>
    <row r="166" spans="1:5" ht="15.75">
      <c r="A166" s="31"/>
      <c r="B166" s="121" t="s">
        <v>122</v>
      </c>
      <c r="C166" s="170" t="s">
        <v>18</v>
      </c>
      <c r="D166" s="173" t="s">
        <v>366</v>
      </c>
      <c r="E166" s="173" t="s">
        <v>314</v>
      </c>
    </row>
    <row r="167" spans="1:5" ht="15.75">
      <c r="A167" s="31"/>
      <c r="B167" s="122" t="s">
        <v>57</v>
      </c>
      <c r="C167" s="1" t="s">
        <v>19</v>
      </c>
      <c r="D167" s="174" t="s">
        <v>367</v>
      </c>
      <c r="E167" s="174" t="s">
        <v>315</v>
      </c>
    </row>
    <row r="168" spans="1:5" ht="15.75">
      <c r="A168" s="31"/>
      <c r="B168" s="123" t="s">
        <v>182</v>
      </c>
      <c r="C168" s="1"/>
      <c r="D168" s="174"/>
      <c r="E168" s="174"/>
    </row>
    <row r="169" spans="1:5" ht="31.5">
      <c r="A169" s="31"/>
      <c r="B169" s="124" t="s">
        <v>123</v>
      </c>
      <c r="C169" s="169" t="s">
        <v>82</v>
      </c>
      <c r="D169" s="175" t="s">
        <v>367</v>
      </c>
      <c r="E169" s="175" t="s">
        <v>315</v>
      </c>
    </row>
    <row r="170" spans="1:5" ht="15.75">
      <c r="A170" s="31"/>
      <c r="B170" s="124" t="s">
        <v>124</v>
      </c>
      <c r="C170" s="169" t="s">
        <v>125</v>
      </c>
      <c r="D170" s="175"/>
      <c r="E170" s="175"/>
    </row>
    <row r="171" spans="1:5" ht="15.75">
      <c r="A171" s="31"/>
      <c r="B171" s="125" t="s">
        <v>80</v>
      </c>
      <c r="C171" s="169" t="s">
        <v>83</v>
      </c>
      <c r="D171" s="175"/>
      <c r="E171" s="175"/>
    </row>
    <row r="172" spans="1:5" ht="15.75">
      <c r="A172" s="31"/>
      <c r="B172" s="116" t="s">
        <v>81</v>
      </c>
      <c r="C172" s="170" t="s">
        <v>84</v>
      </c>
      <c r="D172" s="173"/>
      <c r="E172" s="173"/>
    </row>
    <row r="173" spans="1:5" ht="15.75">
      <c r="A173" s="31"/>
      <c r="B173" s="122" t="s">
        <v>58</v>
      </c>
      <c r="C173" s="1" t="s">
        <v>59</v>
      </c>
      <c r="D173" s="174" t="s">
        <v>368</v>
      </c>
      <c r="E173" s="174" t="s">
        <v>316</v>
      </c>
    </row>
    <row r="174" spans="1:5" ht="15.75">
      <c r="A174" s="31"/>
      <c r="B174" s="126" t="s">
        <v>182</v>
      </c>
      <c r="C174" s="1"/>
      <c r="D174" s="174"/>
      <c r="E174" s="174"/>
    </row>
    <row r="175" spans="1:5" ht="31.5">
      <c r="A175" s="31"/>
      <c r="B175" s="125" t="s">
        <v>186</v>
      </c>
      <c r="C175" s="169" t="s">
        <v>85</v>
      </c>
      <c r="D175" s="175" t="s">
        <v>368</v>
      </c>
      <c r="E175" s="175" t="s">
        <v>316</v>
      </c>
    </row>
    <row r="176" spans="1:5" ht="15.75">
      <c r="A176" s="31"/>
      <c r="B176" s="116" t="s">
        <v>92</v>
      </c>
      <c r="C176" s="170" t="s">
        <v>91</v>
      </c>
      <c r="D176" s="173"/>
      <c r="E176" s="173"/>
    </row>
    <row r="177" spans="1:5" ht="15.75">
      <c r="A177" s="31"/>
      <c r="B177" s="122" t="s">
        <v>60</v>
      </c>
      <c r="C177" s="1" t="s">
        <v>20</v>
      </c>
      <c r="D177" s="174" t="s">
        <v>369</v>
      </c>
      <c r="E177" s="174" t="s">
        <v>317</v>
      </c>
    </row>
    <row r="178" spans="1:5" ht="15.75">
      <c r="A178" s="31"/>
      <c r="B178" s="126" t="s">
        <v>182</v>
      </c>
      <c r="C178" s="1"/>
      <c r="D178" s="174"/>
      <c r="E178" s="174"/>
    </row>
    <row r="179" spans="1:5" ht="15.75">
      <c r="A179" s="31"/>
      <c r="B179" s="125" t="s">
        <v>187</v>
      </c>
      <c r="C179" s="169" t="s">
        <v>86</v>
      </c>
      <c r="D179" s="175" t="s">
        <v>369</v>
      </c>
      <c r="E179" s="175" t="s">
        <v>317</v>
      </c>
    </row>
    <row r="180" spans="1:5" ht="15.75">
      <c r="A180" s="31"/>
      <c r="B180" s="127" t="s">
        <v>126</v>
      </c>
      <c r="C180" s="1" t="s">
        <v>127</v>
      </c>
      <c r="D180" s="174"/>
      <c r="E180" s="174"/>
    </row>
    <row r="181" spans="1:5" ht="15.75">
      <c r="A181" s="31"/>
      <c r="B181" s="122" t="s">
        <v>61</v>
      </c>
      <c r="C181" s="1" t="s">
        <v>62</v>
      </c>
      <c r="D181" s="174" t="s">
        <v>370</v>
      </c>
      <c r="E181" s="174" t="s">
        <v>318</v>
      </c>
    </row>
    <row r="182" spans="1:5" ht="15.75">
      <c r="A182" s="31"/>
      <c r="B182" s="123" t="s">
        <v>87</v>
      </c>
      <c r="C182" s="1"/>
      <c r="D182" s="174"/>
      <c r="E182" s="174"/>
    </row>
    <row r="183" spans="1:5" ht="15.75">
      <c r="A183" s="31"/>
      <c r="B183" s="125" t="s">
        <v>97</v>
      </c>
      <c r="C183" s="169" t="s">
        <v>98</v>
      </c>
      <c r="D183" s="175" t="s">
        <v>371</v>
      </c>
      <c r="E183" s="175" t="s">
        <v>319</v>
      </c>
    </row>
    <row r="184" spans="1:5" ht="15.75">
      <c r="A184" s="31"/>
      <c r="B184" s="125" t="s">
        <v>187</v>
      </c>
      <c r="C184" s="169" t="s">
        <v>89</v>
      </c>
      <c r="D184" s="175" t="s">
        <v>372</v>
      </c>
      <c r="E184" s="175" t="s">
        <v>320</v>
      </c>
    </row>
    <row r="185" spans="1:5" ht="15.75">
      <c r="A185" s="31"/>
      <c r="B185" s="125" t="s">
        <v>94</v>
      </c>
      <c r="C185" s="169" t="s">
        <v>93</v>
      </c>
      <c r="D185" s="175"/>
      <c r="E185" s="175" t="s">
        <v>321</v>
      </c>
    </row>
    <row r="186" spans="1:5" ht="15.75">
      <c r="A186" s="31"/>
      <c r="B186" s="121" t="s">
        <v>63</v>
      </c>
      <c r="C186" s="170" t="s">
        <v>90</v>
      </c>
      <c r="D186" s="173" t="s">
        <v>373</v>
      </c>
      <c r="E186" s="173" t="s">
        <v>322</v>
      </c>
    </row>
    <row r="187" spans="1:5" ht="15.75">
      <c r="A187" s="31"/>
      <c r="B187" s="121" t="s">
        <v>64</v>
      </c>
      <c r="C187" s="170" t="s">
        <v>21</v>
      </c>
      <c r="D187" s="173" t="s">
        <v>374</v>
      </c>
      <c r="E187" s="173" t="s">
        <v>323</v>
      </c>
    </row>
    <row r="188" spans="1:5" ht="15.75">
      <c r="A188" s="31"/>
      <c r="B188" s="121" t="s">
        <v>23</v>
      </c>
      <c r="C188" s="170" t="s">
        <v>22</v>
      </c>
      <c r="D188" s="173"/>
      <c r="E188" s="173" t="s">
        <v>324</v>
      </c>
    </row>
    <row r="189" spans="1:5" ht="15.75">
      <c r="A189" s="31"/>
      <c r="B189" s="121" t="s">
        <v>66</v>
      </c>
      <c r="C189" s="170" t="s">
        <v>65</v>
      </c>
      <c r="D189" s="173"/>
      <c r="E189" s="173"/>
    </row>
    <row r="190" spans="1:5" ht="15.75">
      <c r="A190" s="31"/>
      <c r="B190" s="121" t="s">
        <v>128</v>
      </c>
      <c r="C190" s="170" t="s">
        <v>129</v>
      </c>
      <c r="D190" s="173" t="s">
        <v>375</v>
      </c>
      <c r="E190" s="173"/>
    </row>
    <row r="191" spans="1:5" ht="15.75">
      <c r="A191" s="31"/>
      <c r="B191" s="121" t="s">
        <v>130</v>
      </c>
      <c r="C191" s="170" t="s">
        <v>131</v>
      </c>
      <c r="D191" s="173"/>
      <c r="E191" s="173"/>
    </row>
    <row r="192" spans="1:5" ht="15.75">
      <c r="A192" s="31"/>
      <c r="B192" s="121" t="s">
        <v>132</v>
      </c>
      <c r="C192" s="170" t="s">
        <v>133</v>
      </c>
      <c r="D192" s="173" t="s">
        <v>321</v>
      </c>
      <c r="E192" s="173"/>
    </row>
    <row r="193" spans="1:7" ht="15.75">
      <c r="A193" s="31"/>
      <c r="B193" s="121" t="s">
        <v>67</v>
      </c>
      <c r="C193" s="170" t="s">
        <v>68</v>
      </c>
      <c r="D193" s="173" t="s">
        <v>376</v>
      </c>
      <c r="E193" s="173" t="s">
        <v>325</v>
      </c>
    </row>
    <row r="194" spans="1:7" ht="31.5">
      <c r="A194" s="31"/>
      <c r="B194" s="121" t="s">
        <v>134</v>
      </c>
      <c r="C194" s="170" t="s">
        <v>135</v>
      </c>
      <c r="D194" s="173"/>
      <c r="E194" s="173"/>
    </row>
    <row r="195" spans="1:7" ht="15.75">
      <c r="A195" s="31"/>
      <c r="B195" s="121" t="s">
        <v>136</v>
      </c>
      <c r="C195" s="170" t="s">
        <v>137</v>
      </c>
      <c r="D195" s="173"/>
      <c r="E195" s="173"/>
    </row>
    <row r="196" spans="1:7" ht="15.75">
      <c r="A196" s="31"/>
      <c r="B196" s="121" t="s">
        <v>69</v>
      </c>
      <c r="C196" s="170" t="s">
        <v>70</v>
      </c>
      <c r="D196" s="176" t="s">
        <v>376</v>
      </c>
      <c r="E196" s="176" t="s">
        <v>325</v>
      </c>
    </row>
    <row r="197" spans="1:7" ht="15.75">
      <c r="A197" s="31"/>
      <c r="B197" s="121" t="s">
        <v>138</v>
      </c>
      <c r="C197" s="170" t="s">
        <v>139</v>
      </c>
      <c r="D197" s="176"/>
      <c r="E197" s="176"/>
    </row>
    <row r="198" spans="1:7" ht="16.5" thickBot="1">
      <c r="A198" s="31"/>
      <c r="B198" s="128" t="s">
        <v>140</v>
      </c>
      <c r="C198" s="171" t="s">
        <v>141</v>
      </c>
      <c r="D198" s="177"/>
      <c r="E198" s="177"/>
    </row>
    <row r="199" spans="1:7" ht="23.25">
      <c r="A199" s="31"/>
      <c r="B199" s="343" t="s">
        <v>294</v>
      </c>
      <c r="C199" s="344"/>
      <c r="D199" s="344"/>
      <c r="E199" s="345"/>
    </row>
    <row r="200" spans="1:7" ht="24" thickBot="1">
      <c r="A200" s="31"/>
      <c r="B200" s="322" t="s">
        <v>357</v>
      </c>
      <c r="C200" s="323"/>
      <c r="D200" s="323"/>
      <c r="E200" s="324"/>
    </row>
    <row r="201" spans="1:7" ht="57.75" customHeight="1">
      <c r="A201" s="31"/>
      <c r="B201" s="3" t="s">
        <v>145</v>
      </c>
      <c r="C201" s="325" t="str">
        <f>C63</f>
        <v>"Минское производственное кожевенное объединение" Минский район</v>
      </c>
      <c r="D201" s="341"/>
      <c r="E201" s="342"/>
    </row>
    <row r="202" spans="1:7" ht="18.75">
      <c r="A202" s="31"/>
      <c r="B202" s="4" t="s">
        <v>146</v>
      </c>
      <c r="C202" s="208" t="str">
        <f t="shared" ref="C202:C207" si="1">C64</f>
        <v>600208238</v>
      </c>
      <c r="D202" s="209"/>
      <c r="E202" s="210"/>
    </row>
    <row r="203" spans="1:7" ht="24" customHeight="1">
      <c r="A203" s="31"/>
      <c r="B203" s="4" t="s">
        <v>147</v>
      </c>
      <c r="C203" s="211" t="str">
        <f t="shared" si="1"/>
        <v>дубление и отделка кож</v>
      </c>
      <c r="D203" s="212"/>
      <c r="E203" s="213"/>
    </row>
    <row r="204" spans="1:7" ht="18.75">
      <c r="A204" s="31"/>
      <c r="B204" s="4" t="s">
        <v>148</v>
      </c>
      <c r="C204" s="208" t="str">
        <f t="shared" si="1"/>
        <v>частная</v>
      </c>
      <c r="D204" s="209"/>
      <c r="E204" s="210"/>
    </row>
    <row r="205" spans="1:7" ht="21" customHeight="1">
      <c r="A205" s="31"/>
      <c r="B205" s="4" t="s">
        <v>149</v>
      </c>
      <c r="C205" s="205" t="str">
        <f t="shared" si="1"/>
        <v>Концерн "Беллегпром"</v>
      </c>
      <c r="D205" s="206"/>
      <c r="E205" s="207"/>
    </row>
    <row r="206" spans="1:7" ht="18.75">
      <c r="A206" s="31"/>
      <c r="B206" s="4" t="s">
        <v>150</v>
      </c>
      <c r="C206" s="208" t="str">
        <f t="shared" si="1"/>
        <v>тыс.руб</v>
      </c>
      <c r="D206" s="209"/>
      <c r="E206" s="210"/>
    </row>
    <row r="207" spans="1:7" ht="37.5" customHeight="1" thickBot="1">
      <c r="A207" s="40"/>
      <c r="B207" s="41" t="s">
        <v>151</v>
      </c>
      <c r="C207" s="281" t="str">
        <f t="shared" si="1"/>
        <v>223017, Минская обл., Минский р-н, район аг. Гатово</v>
      </c>
      <c r="D207" s="282"/>
      <c r="E207" s="283"/>
    </row>
    <row r="208" spans="1:7" ht="12.75" customHeight="1">
      <c r="B208" s="336" t="s">
        <v>183</v>
      </c>
      <c r="C208" s="284" t="s">
        <v>0</v>
      </c>
      <c r="D208" s="284" t="s">
        <v>109</v>
      </c>
      <c r="E208" s="286" t="s">
        <v>45</v>
      </c>
      <c r="F208" s="203" t="s">
        <v>304</v>
      </c>
      <c r="G208" s="203" t="s">
        <v>219</v>
      </c>
    </row>
    <row r="209" spans="2:7" s="20" customFormat="1" ht="120" customHeight="1">
      <c r="B209" s="337"/>
      <c r="C209" s="285"/>
      <c r="D209" s="285"/>
      <c r="E209" s="287"/>
      <c r="F209" s="204"/>
      <c r="G209" s="204"/>
    </row>
    <row r="210" spans="2:7" s="20" customFormat="1" ht="15.75">
      <c r="B210" s="42">
        <v>1</v>
      </c>
      <c r="C210" s="26">
        <v>2</v>
      </c>
      <c r="D210" s="26">
        <v>3</v>
      </c>
      <c r="E210" s="26">
        <v>4</v>
      </c>
      <c r="F210" s="43">
        <v>10</v>
      </c>
      <c r="G210" s="43">
        <v>10</v>
      </c>
    </row>
    <row r="211" spans="2:7" ht="15.75">
      <c r="B211" s="77" t="s">
        <v>295</v>
      </c>
      <c r="C211" s="21" t="s">
        <v>48</v>
      </c>
      <c r="D211" s="95">
        <v>19545</v>
      </c>
      <c r="E211" s="95">
        <v>1887</v>
      </c>
      <c r="F211" s="96"/>
      <c r="G211" s="96">
        <f>D211+E211</f>
        <v>21432</v>
      </c>
    </row>
    <row r="212" spans="2:7" ht="15.75">
      <c r="B212" s="44" t="s">
        <v>220</v>
      </c>
      <c r="C212" s="25" t="s">
        <v>15</v>
      </c>
      <c r="D212" s="113"/>
      <c r="E212" s="113"/>
      <c r="F212" s="111"/>
      <c r="G212" s="111"/>
    </row>
    <row r="213" spans="2:7" ht="15.75">
      <c r="B213" s="44" t="s">
        <v>221</v>
      </c>
      <c r="C213" s="25" t="s">
        <v>16</v>
      </c>
      <c r="D213" s="113"/>
      <c r="E213" s="113">
        <v>125</v>
      </c>
      <c r="F213" s="111"/>
      <c r="G213" s="111">
        <v>125</v>
      </c>
    </row>
    <row r="214" spans="2:7" s="23" customFormat="1" ht="15.75">
      <c r="B214" s="45" t="s">
        <v>247</v>
      </c>
      <c r="C214" s="22" t="s">
        <v>52</v>
      </c>
      <c r="D214" s="97">
        <v>19545</v>
      </c>
      <c r="E214" s="97">
        <v>2012</v>
      </c>
      <c r="F214" s="98"/>
      <c r="G214" s="98">
        <f>D214+E214</f>
        <v>21557</v>
      </c>
    </row>
    <row r="215" spans="2:7" s="23" customFormat="1" ht="15.75">
      <c r="B215" s="45" t="s">
        <v>231</v>
      </c>
      <c r="C215" s="22" t="s">
        <v>121</v>
      </c>
      <c r="D215" s="97"/>
      <c r="E215" s="97"/>
      <c r="F215" s="98">
        <v>52</v>
      </c>
      <c r="G215" s="98">
        <v>52</v>
      </c>
    </row>
    <row r="216" spans="2:7" ht="15.75">
      <c r="B216" s="46" t="s">
        <v>276</v>
      </c>
      <c r="C216" s="219" t="s">
        <v>222</v>
      </c>
      <c r="D216" s="216"/>
      <c r="E216" s="216"/>
      <c r="F216" s="215">
        <v>52</v>
      </c>
      <c r="G216" s="220">
        <v>52</v>
      </c>
    </row>
    <row r="217" spans="2:7" ht="15.75">
      <c r="B217" s="46" t="s">
        <v>277</v>
      </c>
      <c r="C217" s="219"/>
      <c r="D217" s="216"/>
      <c r="E217" s="216"/>
      <c r="F217" s="215"/>
      <c r="G217" s="221"/>
    </row>
    <row r="218" spans="2:7" ht="15.75">
      <c r="B218" s="46" t="s">
        <v>278</v>
      </c>
      <c r="C218" s="25" t="s">
        <v>223</v>
      </c>
      <c r="D218" s="113"/>
      <c r="E218" s="113"/>
      <c r="F218" s="111"/>
      <c r="G218" s="131"/>
    </row>
    <row r="219" spans="2:7" ht="15.75">
      <c r="B219" s="46" t="s">
        <v>279</v>
      </c>
      <c r="C219" s="25" t="s">
        <v>224</v>
      </c>
      <c r="D219" s="113"/>
      <c r="E219" s="113"/>
      <c r="F219" s="111"/>
      <c r="G219" s="131"/>
    </row>
    <row r="220" spans="2:7" ht="15.75">
      <c r="B220" s="46" t="s">
        <v>280</v>
      </c>
      <c r="C220" s="25" t="s">
        <v>225</v>
      </c>
      <c r="D220" s="113"/>
      <c r="E220" s="113"/>
      <c r="F220" s="111"/>
      <c r="G220" s="131"/>
    </row>
    <row r="221" spans="2:7" ht="15.75">
      <c r="B221" s="46" t="s">
        <v>281</v>
      </c>
      <c r="C221" s="25" t="s">
        <v>226</v>
      </c>
      <c r="D221" s="113"/>
      <c r="E221" s="113"/>
      <c r="F221" s="111"/>
      <c r="G221" s="131"/>
    </row>
    <row r="222" spans="2:7" ht="15.75">
      <c r="B222" s="46" t="s">
        <v>282</v>
      </c>
      <c r="C222" s="25" t="s">
        <v>227</v>
      </c>
      <c r="D222" s="113"/>
      <c r="E222" s="113"/>
      <c r="F222" s="111"/>
      <c r="G222" s="131"/>
    </row>
    <row r="223" spans="2:7" ht="15.75">
      <c r="B223" s="46" t="s">
        <v>283</v>
      </c>
      <c r="C223" s="25" t="s">
        <v>228</v>
      </c>
      <c r="D223" s="113"/>
      <c r="E223" s="113"/>
      <c r="F223" s="111"/>
      <c r="G223" s="131"/>
    </row>
    <row r="224" spans="2:7" ht="15.75">
      <c r="B224" s="44"/>
      <c r="C224" s="25" t="s">
        <v>229</v>
      </c>
      <c r="D224" s="113"/>
      <c r="E224" s="113"/>
      <c r="F224" s="111"/>
      <c r="G224" s="131"/>
    </row>
    <row r="225" spans="2:7" ht="15.75">
      <c r="B225" s="44"/>
      <c r="C225" s="25" t="s">
        <v>230</v>
      </c>
      <c r="D225" s="113"/>
      <c r="E225" s="113"/>
      <c r="F225" s="111"/>
      <c r="G225" s="131"/>
    </row>
    <row r="226" spans="2:7" ht="15.75">
      <c r="B226" s="44" t="s">
        <v>232</v>
      </c>
      <c r="C226" s="25" t="s">
        <v>53</v>
      </c>
      <c r="D226" s="99"/>
      <c r="E226" s="99"/>
      <c r="F226" s="100" t="s">
        <v>329</v>
      </c>
      <c r="G226" s="100" t="s">
        <v>329</v>
      </c>
    </row>
    <row r="227" spans="2:7" ht="15.75">
      <c r="B227" s="46" t="s">
        <v>276</v>
      </c>
      <c r="C227" s="214">
        <v>61</v>
      </c>
      <c r="D227" s="216"/>
      <c r="E227" s="216"/>
      <c r="F227" s="217"/>
      <c r="G227" s="134"/>
    </row>
    <row r="228" spans="2:7" ht="15.75">
      <c r="B228" s="46" t="s">
        <v>284</v>
      </c>
      <c r="C228" s="214"/>
      <c r="D228" s="216"/>
      <c r="E228" s="216"/>
      <c r="F228" s="218"/>
      <c r="G228" s="135"/>
    </row>
    <row r="229" spans="2:7" ht="15.75">
      <c r="B229" s="46" t="s">
        <v>278</v>
      </c>
      <c r="C229" s="24">
        <v>62</v>
      </c>
      <c r="D229" s="113"/>
      <c r="E229" s="113"/>
      <c r="F229" s="112"/>
      <c r="G229" s="112"/>
    </row>
    <row r="230" spans="2:7" ht="15.75">
      <c r="B230" s="46" t="s">
        <v>285</v>
      </c>
      <c r="C230" s="24">
        <v>63</v>
      </c>
      <c r="D230" s="113"/>
      <c r="E230" s="113"/>
      <c r="F230" s="112"/>
      <c r="G230" s="112"/>
    </row>
    <row r="231" spans="2:7" ht="15.75">
      <c r="B231" s="46" t="s">
        <v>286</v>
      </c>
      <c r="C231" s="24">
        <v>64</v>
      </c>
      <c r="D231" s="113"/>
      <c r="E231" s="113"/>
      <c r="F231" s="111"/>
      <c r="G231" s="131"/>
    </row>
    <row r="232" spans="2:7" ht="15.75">
      <c r="B232" s="46" t="s">
        <v>287</v>
      </c>
      <c r="C232" s="24">
        <v>65</v>
      </c>
      <c r="D232" s="113"/>
      <c r="E232" s="113"/>
      <c r="F232" s="111"/>
      <c r="G232" s="131"/>
    </row>
    <row r="233" spans="2:7" ht="15.75">
      <c r="B233" s="46" t="s">
        <v>288</v>
      </c>
      <c r="C233" s="24">
        <v>66</v>
      </c>
      <c r="D233" s="113"/>
      <c r="E233" s="113"/>
      <c r="F233" s="100" t="s">
        <v>329</v>
      </c>
      <c r="G233" s="100" t="s">
        <v>329</v>
      </c>
    </row>
    <row r="234" spans="2:7" ht="15.75">
      <c r="B234" s="46" t="s">
        <v>283</v>
      </c>
      <c r="C234" s="24">
        <v>67</v>
      </c>
      <c r="D234" s="129"/>
      <c r="E234" s="109"/>
      <c r="F234" s="104"/>
      <c r="G234" s="104"/>
    </row>
    <row r="235" spans="2:7" ht="15.75">
      <c r="B235" s="46"/>
      <c r="C235" s="24"/>
      <c r="D235" s="129"/>
      <c r="E235" s="109"/>
      <c r="F235" s="104"/>
      <c r="G235" s="104"/>
    </row>
    <row r="236" spans="2:7" ht="15.75">
      <c r="B236" s="47"/>
      <c r="C236" s="24"/>
      <c r="D236" s="129"/>
      <c r="E236" s="109"/>
      <c r="F236" s="104"/>
      <c r="G236" s="104"/>
    </row>
    <row r="237" spans="2:7" ht="15.75">
      <c r="B237" s="48" t="s">
        <v>233</v>
      </c>
      <c r="C237" s="25" t="s">
        <v>17</v>
      </c>
      <c r="D237" s="99"/>
      <c r="E237" s="99"/>
      <c r="F237" s="101"/>
      <c r="G237" s="101"/>
    </row>
    <row r="238" spans="2:7" ht="15.75">
      <c r="B238" s="48" t="s">
        <v>234</v>
      </c>
      <c r="C238" s="25" t="s">
        <v>56</v>
      </c>
      <c r="D238" s="99"/>
      <c r="E238" s="99">
        <v>52</v>
      </c>
      <c r="F238" s="105" t="s">
        <v>325</v>
      </c>
      <c r="G238" s="101"/>
    </row>
    <row r="239" spans="2:7" ht="15.75">
      <c r="B239" s="48" t="s">
        <v>235</v>
      </c>
      <c r="C239" s="25" t="s">
        <v>18</v>
      </c>
      <c r="D239" s="99"/>
      <c r="E239" s="99"/>
      <c r="F239" s="101"/>
      <c r="G239" s="101"/>
    </row>
    <row r="240" spans="2:7" ht="15.75">
      <c r="B240" s="78" t="s">
        <v>326</v>
      </c>
      <c r="C240" s="25" t="s">
        <v>19</v>
      </c>
      <c r="D240" s="99">
        <v>19545</v>
      </c>
      <c r="E240" s="99">
        <v>2054</v>
      </c>
      <c r="F240" s="101"/>
      <c r="G240" s="101">
        <f>D240+E240</f>
        <v>21599</v>
      </c>
    </row>
    <row r="241" spans="2:7" ht="15.75">
      <c r="B241" s="79" t="s">
        <v>326</v>
      </c>
      <c r="C241" s="25" t="s">
        <v>59</v>
      </c>
      <c r="D241" s="99">
        <v>19545</v>
      </c>
      <c r="E241" s="99">
        <v>2054</v>
      </c>
      <c r="F241" s="101"/>
      <c r="G241" s="101">
        <f>D241+E241</f>
        <v>21599</v>
      </c>
    </row>
    <row r="242" spans="2:7" ht="15.75">
      <c r="B242" s="49" t="s">
        <v>220</v>
      </c>
      <c r="C242" s="25" t="s">
        <v>20</v>
      </c>
      <c r="D242" s="99"/>
      <c r="E242" s="99"/>
      <c r="F242" s="101"/>
      <c r="G242" s="101"/>
    </row>
    <row r="243" spans="2:7" ht="15.75">
      <c r="B243" s="48" t="s">
        <v>221</v>
      </c>
      <c r="C243" s="25" t="s">
        <v>62</v>
      </c>
      <c r="D243" s="99"/>
      <c r="E243" s="99"/>
      <c r="F243" s="101"/>
      <c r="G243" s="101"/>
    </row>
    <row r="244" spans="2:7" ht="15.75">
      <c r="B244" s="79" t="s">
        <v>327</v>
      </c>
      <c r="C244" s="25" t="s">
        <v>90</v>
      </c>
      <c r="D244" s="99">
        <v>19545</v>
      </c>
      <c r="E244" s="99">
        <v>2054</v>
      </c>
      <c r="F244" s="101"/>
      <c r="G244" s="101">
        <v>21599</v>
      </c>
    </row>
    <row r="245" spans="2:7" ht="15.75">
      <c r="B245" s="79" t="s">
        <v>328</v>
      </c>
      <c r="C245" s="19" t="s">
        <v>21</v>
      </c>
      <c r="D245" s="102"/>
      <c r="E245" s="102"/>
      <c r="F245" s="103">
        <v>56</v>
      </c>
      <c r="G245" s="103">
        <v>56</v>
      </c>
    </row>
    <row r="246" spans="2:7" ht="15.75">
      <c r="B246" s="46" t="s">
        <v>276</v>
      </c>
      <c r="C246" s="214">
        <v>151</v>
      </c>
      <c r="D246" s="216"/>
      <c r="E246" s="216"/>
      <c r="F246" s="215">
        <v>56</v>
      </c>
      <c r="G246" s="220">
        <v>56</v>
      </c>
    </row>
    <row r="247" spans="2:7" ht="15.75">
      <c r="B247" s="46" t="s">
        <v>277</v>
      </c>
      <c r="C247" s="214"/>
      <c r="D247" s="216"/>
      <c r="E247" s="216"/>
      <c r="F247" s="215"/>
      <c r="G247" s="221"/>
    </row>
    <row r="248" spans="2:7" ht="15.75">
      <c r="B248" s="46" t="s">
        <v>289</v>
      </c>
      <c r="C248" s="214">
        <v>152</v>
      </c>
      <c r="D248" s="216"/>
      <c r="E248" s="216"/>
      <c r="F248" s="215"/>
      <c r="G248" s="132"/>
    </row>
    <row r="249" spans="2:7" ht="15.75">
      <c r="B249" s="46" t="s">
        <v>290</v>
      </c>
      <c r="C249" s="214"/>
      <c r="D249" s="216"/>
      <c r="E249" s="216"/>
      <c r="F249" s="215"/>
      <c r="G249" s="133"/>
    </row>
    <row r="250" spans="2:7" ht="15.75">
      <c r="B250" s="46" t="s">
        <v>291</v>
      </c>
      <c r="C250" s="24">
        <v>153</v>
      </c>
      <c r="D250" s="113"/>
      <c r="E250" s="113"/>
      <c r="F250" s="111"/>
      <c r="G250" s="131"/>
    </row>
    <row r="251" spans="2:7" ht="15.75">
      <c r="B251" s="46" t="s">
        <v>280</v>
      </c>
      <c r="C251" s="24">
        <v>154</v>
      </c>
      <c r="D251" s="113"/>
      <c r="E251" s="113"/>
      <c r="F251" s="111"/>
      <c r="G251" s="131"/>
    </row>
    <row r="252" spans="2:7" ht="15.75">
      <c r="B252" s="46" t="s">
        <v>281</v>
      </c>
      <c r="C252" s="24">
        <v>155</v>
      </c>
      <c r="D252" s="113"/>
      <c r="E252" s="113"/>
      <c r="F252" s="111"/>
      <c r="G252" s="131"/>
    </row>
    <row r="253" spans="2:7" ht="15.75">
      <c r="B253" s="46" t="s">
        <v>282</v>
      </c>
      <c r="C253" s="24">
        <v>156</v>
      </c>
      <c r="D253" s="113"/>
      <c r="E253" s="113"/>
      <c r="F253" s="111"/>
      <c r="G253" s="131"/>
    </row>
    <row r="254" spans="2:7" ht="15.75">
      <c r="B254" s="46" t="s">
        <v>292</v>
      </c>
      <c r="C254" s="24">
        <v>157</v>
      </c>
      <c r="D254" s="113"/>
      <c r="E254" s="113"/>
      <c r="F254" s="111"/>
      <c r="G254" s="131"/>
    </row>
    <row r="255" spans="2:7" ht="15.75">
      <c r="B255" s="47"/>
      <c r="C255" s="24">
        <v>158</v>
      </c>
      <c r="D255" s="113"/>
      <c r="E255" s="113"/>
      <c r="F255" s="111"/>
      <c r="G255" s="131"/>
    </row>
    <row r="256" spans="2:7" ht="15.75">
      <c r="B256" s="47"/>
      <c r="C256" s="24">
        <v>159</v>
      </c>
      <c r="D256" s="113"/>
      <c r="E256" s="109"/>
      <c r="F256" s="104"/>
      <c r="G256" s="104"/>
    </row>
    <row r="257" spans="2:7" ht="15.75">
      <c r="B257" s="48" t="s">
        <v>232</v>
      </c>
      <c r="C257" s="19" t="s">
        <v>22</v>
      </c>
      <c r="D257" s="102"/>
      <c r="E257" s="102"/>
      <c r="F257" s="105"/>
      <c r="G257" s="105"/>
    </row>
    <row r="258" spans="2:7" ht="15.75">
      <c r="B258" s="46" t="s">
        <v>276</v>
      </c>
      <c r="C258" s="214">
        <v>161</v>
      </c>
      <c r="D258" s="216"/>
      <c r="E258" s="216"/>
      <c r="F258" s="217"/>
      <c r="G258" s="134"/>
    </row>
    <row r="259" spans="2:7" ht="15.75">
      <c r="B259" s="46" t="s">
        <v>284</v>
      </c>
      <c r="C259" s="214"/>
      <c r="D259" s="216"/>
      <c r="E259" s="216"/>
      <c r="F259" s="218"/>
      <c r="G259" s="135"/>
    </row>
    <row r="260" spans="2:7" ht="15.75">
      <c r="B260" s="46" t="s">
        <v>278</v>
      </c>
      <c r="C260" s="24">
        <v>162</v>
      </c>
      <c r="D260" s="113"/>
      <c r="E260" s="113"/>
      <c r="F260" s="112"/>
      <c r="G260" s="112"/>
    </row>
    <row r="261" spans="2:7" ht="15.75">
      <c r="B261" s="46" t="s">
        <v>285</v>
      </c>
      <c r="C261" s="24">
        <v>163</v>
      </c>
      <c r="D261" s="113"/>
      <c r="E261" s="113"/>
      <c r="F261" s="112"/>
      <c r="G261" s="112"/>
    </row>
    <row r="262" spans="2:7" ht="15.75">
      <c r="B262" s="46" t="s">
        <v>286</v>
      </c>
      <c r="C262" s="24">
        <v>164</v>
      </c>
      <c r="D262" s="113"/>
      <c r="E262" s="113"/>
      <c r="F262" s="112"/>
      <c r="G262" s="112"/>
    </row>
    <row r="263" spans="2:7" ht="15.75">
      <c r="B263" s="46" t="s">
        <v>287</v>
      </c>
      <c r="C263" s="24">
        <v>165</v>
      </c>
      <c r="D263" s="113"/>
      <c r="E263" s="113"/>
      <c r="F263" s="112"/>
      <c r="G263" s="112"/>
    </row>
    <row r="264" spans="2:7" ht="15.75">
      <c r="B264" s="46" t="s">
        <v>288</v>
      </c>
      <c r="C264" s="24">
        <v>166</v>
      </c>
      <c r="D264" s="113"/>
      <c r="E264" s="113"/>
      <c r="F264" s="112"/>
      <c r="G264" s="112"/>
    </row>
    <row r="265" spans="2:7" ht="15.75">
      <c r="B265" s="46" t="s">
        <v>283</v>
      </c>
      <c r="C265" s="24">
        <v>167</v>
      </c>
      <c r="D265" s="113"/>
      <c r="E265" s="113"/>
      <c r="F265" s="112"/>
      <c r="G265" s="112"/>
    </row>
    <row r="266" spans="2:7" ht="15.75">
      <c r="B266" s="44"/>
      <c r="C266" s="24">
        <v>168</v>
      </c>
      <c r="D266" s="113"/>
      <c r="E266" s="113"/>
      <c r="F266" s="112"/>
      <c r="G266" s="112"/>
    </row>
    <row r="267" spans="2:7" ht="15.75">
      <c r="B267" s="44"/>
      <c r="C267" s="24">
        <v>169</v>
      </c>
      <c r="D267" s="109"/>
      <c r="E267" s="109"/>
      <c r="F267" s="106"/>
      <c r="G267" s="106"/>
    </row>
    <row r="268" spans="2:7" ht="15.75">
      <c r="B268" s="44" t="s">
        <v>233</v>
      </c>
      <c r="C268" s="24">
        <v>170</v>
      </c>
      <c r="D268" s="113"/>
      <c r="E268" s="113"/>
      <c r="F268" s="111"/>
      <c r="G268" s="131"/>
    </row>
    <row r="269" spans="2:7" ht="15.75">
      <c r="B269" s="44" t="s">
        <v>234</v>
      </c>
      <c r="C269" s="24">
        <v>180</v>
      </c>
      <c r="D269" s="113"/>
      <c r="E269" s="113"/>
      <c r="F269" s="112"/>
      <c r="G269" s="131"/>
    </row>
    <row r="270" spans="2:7" ht="15.75">
      <c r="B270" s="44" t="s">
        <v>235</v>
      </c>
      <c r="C270" s="24">
        <v>190</v>
      </c>
      <c r="D270" s="113"/>
      <c r="E270" s="113"/>
      <c r="F270" s="111"/>
      <c r="G270" s="131"/>
    </row>
    <row r="271" spans="2:7" ht="16.5" thickBot="1">
      <c r="B271" s="130" t="s">
        <v>330</v>
      </c>
      <c r="C271" s="51">
        <v>200</v>
      </c>
      <c r="D271" s="107">
        <v>19545</v>
      </c>
      <c r="E271" s="107">
        <v>2110</v>
      </c>
      <c r="F271" s="108"/>
      <c r="G271" s="108">
        <v>21655</v>
      </c>
    </row>
    <row r="272" spans="2:7" ht="13.5" thickBot="1"/>
    <row r="273" spans="2:5" ht="22.5">
      <c r="B273" s="346" t="s">
        <v>246</v>
      </c>
      <c r="C273" s="320"/>
      <c r="D273" s="320"/>
      <c r="E273" s="347"/>
    </row>
    <row r="274" spans="2:5" ht="23.25" thickBot="1">
      <c r="B274" s="348" t="s">
        <v>356</v>
      </c>
      <c r="C274" s="349"/>
      <c r="D274" s="349"/>
      <c r="E274" s="350"/>
    </row>
    <row r="275" spans="2:5" ht="57" customHeight="1">
      <c r="B275" s="52" t="s">
        <v>145</v>
      </c>
      <c r="C275" s="325" t="str">
        <f>C63</f>
        <v>"Минское производственное кожевенное объединение" Минский район</v>
      </c>
      <c r="D275" s="341"/>
      <c r="E275" s="342"/>
    </row>
    <row r="276" spans="2:5" ht="18.75">
      <c r="B276" s="53" t="s">
        <v>146</v>
      </c>
      <c r="C276" s="208" t="str">
        <f t="shared" ref="C276:C281" si="2">C64</f>
        <v>600208238</v>
      </c>
      <c r="D276" s="209"/>
      <c r="E276" s="210"/>
    </row>
    <row r="277" spans="2:5" ht="22.5" customHeight="1">
      <c r="B277" s="53" t="s">
        <v>147</v>
      </c>
      <c r="C277" s="316" t="str">
        <f t="shared" si="2"/>
        <v>дубление и отделка кож</v>
      </c>
      <c r="D277" s="351"/>
      <c r="E277" s="352"/>
    </row>
    <row r="278" spans="2:5" ht="18.75">
      <c r="B278" s="53" t="s">
        <v>148</v>
      </c>
      <c r="C278" s="208" t="str">
        <f t="shared" si="2"/>
        <v>частная</v>
      </c>
      <c r="D278" s="209"/>
      <c r="E278" s="210"/>
    </row>
    <row r="279" spans="2:5" ht="18" customHeight="1">
      <c r="B279" s="53" t="s">
        <v>149</v>
      </c>
      <c r="C279" s="205" t="str">
        <f t="shared" si="2"/>
        <v>Концерн "Беллегпром"</v>
      </c>
      <c r="D279" s="206"/>
      <c r="E279" s="207"/>
    </row>
    <row r="280" spans="2:5" ht="18.75">
      <c r="B280" s="53" t="s">
        <v>150</v>
      </c>
      <c r="C280" s="208" t="str">
        <f t="shared" si="2"/>
        <v>тыс.руб</v>
      </c>
      <c r="D280" s="209"/>
      <c r="E280" s="210"/>
    </row>
    <row r="281" spans="2:5" ht="41.25" customHeight="1">
      <c r="B281" s="53" t="s">
        <v>151</v>
      </c>
      <c r="C281" s="211" t="str">
        <f t="shared" si="2"/>
        <v>223017, Минская обл., Минский р-н, район аг. Гатово</v>
      </c>
      <c r="D281" s="212"/>
      <c r="E281" s="213"/>
    </row>
    <row r="282" spans="2:5" ht="13.5" thickBot="1">
      <c r="B282" s="31"/>
      <c r="C282" s="54"/>
      <c r="D282" s="54"/>
      <c r="E282" s="55"/>
    </row>
    <row r="283" spans="2:5" ht="15.75">
      <c r="B283" s="195" t="s">
        <v>183</v>
      </c>
      <c r="C283" s="196" t="s">
        <v>0</v>
      </c>
      <c r="D283" s="187" t="s">
        <v>377</v>
      </c>
      <c r="E283" s="197" t="s">
        <v>346</v>
      </c>
    </row>
    <row r="284" spans="2:5" ht="15.75">
      <c r="B284" s="56">
        <v>1</v>
      </c>
      <c r="C284" s="182">
        <v>2</v>
      </c>
      <c r="D284" s="188">
        <v>3</v>
      </c>
      <c r="E284" s="186">
        <v>4</v>
      </c>
    </row>
    <row r="285" spans="2:5" ht="15.75">
      <c r="B285" s="136" t="s">
        <v>245</v>
      </c>
      <c r="C285" s="137"/>
      <c r="D285" s="189"/>
      <c r="E285" s="138"/>
    </row>
    <row r="286" spans="2:5" ht="15.75">
      <c r="B286" s="44" t="s">
        <v>236</v>
      </c>
      <c r="C286" s="183">
        <v>20</v>
      </c>
      <c r="D286" s="190">
        <v>58499</v>
      </c>
      <c r="E286" s="198">
        <v>50249</v>
      </c>
    </row>
    <row r="287" spans="2:5" ht="15.75">
      <c r="B287" s="46" t="s">
        <v>250</v>
      </c>
      <c r="C287" s="222">
        <v>21</v>
      </c>
      <c r="D287" s="226">
        <v>40630</v>
      </c>
      <c r="E287" s="223">
        <v>39285</v>
      </c>
    </row>
    <row r="288" spans="2:5" ht="15.75">
      <c r="B288" s="46" t="s">
        <v>251</v>
      </c>
      <c r="C288" s="222"/>
      <c r="D288" s="226"/>
      <c r="E288" s="223"/>
    </row>
    <row r="289" spans="2:5" ht="15.75">
      <c r="B289" s="46" t="s">
        <v>252</v>
      </c>
      <c r="C289" s="183">
        <v>22</v>
      </c>
      <c r="D289" s="190">
        <v>327</v>
      </c>
      <c r="E289" s="198">
        <v>144</v>
      </c>
    </row>
    <row r="290" spans="2:5" ht="15.75">
      <c r="B290" s="46" t="s">
        <v>253</v>
      </c>
      <c r="C290" s="183">
        <v>23</v>
      </c>
      <c r="D290" s="190"/>
      <c r="E290" s="198"/>
    </row>
    <row r="291" spans="2:5" ht="15.75">
      <c r="B291" s="46" t="s">
        <v>254</v>
      </c>
      <c r="C291" s="183">
        <v>24</v>
      </c>
      <c r="D291" s="190">
        <v>17542</v>
      </c>
      <c r="E291" s="198">
        <v>10820</v>
      </c>
    </row>
    <row r="292" spans="2:5" ht="15.75">
      <c r="B292" s="46" t="s">
        <v>237</v>
      </c>
      <c r="C292" s="183">
        <v>30</v>
      </c>
      <c r="D292" s="191" t="s">
        <v>378</v>
      </c>
      <c r="E292" s="199" t="s">
        <v>331</v>
      </c>
    </row>
    <row r="293" spans="2:5" ht="15.75">
      <c r="B293" s="46" t="s">
        <v>250</v>
      </c>
      <c r="C293" s="222">
        <v>31</v>
      </c>
      <c r="D293" s="227" t="s">
        <v>379</v>
      </c>
      <c r="E293" s="224" t="s">
        <v>332</v>
      </c>
    </row>
    <row r="294" spans="2:5" ht="15.75">
      <c r="B294" s="46" t="s">
        <v>255</v>
      </c>
      <c r="C294" s="222"/>
      <c r="D294" s="228"/>
      <c r="E294" s="225"/>
    </row>
    <row r="295" spans="2:5" ht="15.75">
      <c r="B295" s="46" t="s">
        <v>256</v>
      </c>
      <c r="C295" s="183">
        <v>32</v>
      </c>
      <c r="D295" s="191" t="s">
        <v>380</v>
      </c>
      <c r="E295" s="199" t="s">
        <v>333</v>
      </c>
    </row>
    <row r="296" spans="2:5" ht="15.75">
      <c r="B296" s="46" t="s">
        <v>257</v>
      </c>
      <c r="C296" s="183">
        <v>33</v>
      </c>
      <c r="D296" s="191" t="s">
        <v>381</v>
      </c>
      <c r="E296" s="199" t="s">
        <v>334</v>
      </c>
    </row>
    <row r="297" spans="2:5" ht="15.75">
      <c r="B297" s="46" t="s">
        <v>258</v>
      </c>
      <c r="C297" s="183">
        <v>34</v>
      </c>
      <c r="D297" s="191" t="s">
        <v>382</v>
      </c>
      <c r="E297" s="199" t="s">
        <v>335</v>
      </c>
    </row>
    <row r="298" spans="2:5" ht="15.75">
      <c r="B298" s="44" t="s">
        <v>238</v>
      </c>
      <c r="C298" s="183">
        <v>40</v>
      </c>
      <c r="D298" s="191" t="s">
        <v>383</v>
      </c>
      <c r="E298" s="199" t="s">
        <v>336</v>
      </c>
    </row>
    <row r="299" spans="2:5" ht="15.75">
      <c r="B299" s="44" t="s">
        <v>239</v>
      </c>
      <c r="C299" s="184"/>
      <c r="D299" s="192"/>
      <c r="E299" s="200"/>
    </row>
    <row r="300" spans="2:5" ht="15.75">
      <c r="B300" s="44" t="s">
        <v>236</v>
      </c>
      <c r="C300" s="183">
        <v>50</v>
      </c>
      <c r="D300" s="190">
        <v>18</v>
      </c>
      <c r="E300" s="198"/>
    </row>
    <row r="301" spans="2:5" ht="24" customHeight="1">
      <c r="B301" s="46" t="s">
        <v>259</v>
      </c>
      <c r="C301" s="222">
        <v>51</v>
      </c>
      <c r="D301" s="226">
        <v>18</v>
      </c>
      <c r="E301" s="223"/>
    </row>
    <row r="302" spans="2:5" ht="31.5" customHeight="1">
      <c r="B302" s="57" t="s">
        <v>260</v>
      </c>
      <c r="C302" s="222"/>
      <c r="D302" s="226"/>
      <c r="E302" s="223"/>
    </row>
    <row r="303" spans="2:5" ht="15.75">
      <c r="B303" s="46" t="s">
        <v>261</v>
      </c>
      <c r="C303" s="183">
        <v>52</v>
      </c>
      <c r="D303" s="190"/>
      <c r="E303" s="198"/>
    </row>
    <row r="304" spans="2:5" ht="15.75">
      <c r="B304" s="46" t="s">
        <v>262</v>
      </c>
      <c r="C304" s="183">
        <v>53</v>
      </c>
      <c r="D304" s="190"/>
      <c r="E304" s="198"/>
    </row>
    <row r="305" spans="2:5" ht="15.75">
      <c r="B305" s="46" t="s">
        <v>263</v>
      </c>
      <c r="C305" s="183">
        <v>54</v>
      </c>
      <c r="D305" s="190"/>
      <c r="E305" s="198"/>
    </row>
    <row r="306" spans="2:5" ht="15.75">
      <c r="B306" s="46" t="s">
        <v>264</v>
      </c>
      <c r="C306" s="183">
        <v>55</v>
      </c>
      <c r="D306" s="190"/>
      <c r="E306" s="198"/>
    </row>
    <row r="307" spans="2:5" ht="15.75">
      <c r="B307" s="44" t="s">
        <v>237</v>
      </c>
      <c r="C307" s="183">
        <v>60</v>
      </c>
      <c r="D307" s="191" t="s">
        <v>384</v>
      </c>
      <c r="E307" s="199" t="s">
        <v>337</v>
      </c>
    </row>
    <row r="308" spans="2:5" ht="22.5" customHeight="1">
      <c r="B308" s="44" t="s">
        <v>259</v>
      </c>
      <c r="C308" s="222">
        <v>61</v>
      </c>
      <c r="D308" s="227" t="s">
        <v>384</v>
      </c>
      <c r="E308" s="224" t="s">
        <v>337</v>
      </c>
    </row>
    <row r="309" spans="2:5" ht="32.25" customHeight="1">
      <c r="B309" s="57" t="s">
        <v>265</v>
      </c>
      <c r="C309" s="222"/>
      <c r="D309" s="228"/>
      <c r="E309" s="225"/>
    </row>
    <row r="310" spans="2:5" ht="15.75">
      <c r="B310" s="46" t="s">
        <v>266</v>
      </c>
      <c r="C310" s="183">
        <v>62</v>
      </c>
      <c r="D310" s="193"/>
      <c r="E310" s="201"/>
    </row>
    <row r="311" spans="2:5" ht="15.75">
      <c r="B311" s="46" t="s">
        <v>267</v>
      </c>
      <c r="C311" s="183">
        <v>63</v>
      </c>
      <c r="D311" s="193"/>
      <c r="E311" s="201"/>
    </row>
    <row r="312" spans="2:5" ht="15.75">
      <c r="B312" s="46" t="s">
        <v>268</v>
      </c>
      <c r="C312" s="183">
        <v>64</v>
      </c>
      <c r="D312" s="193"/>
      <c r="E312" s="201"/>
    </row>
    <row r="313" spans="2:5" ht="15.75">
      <c r="B313" s="46" t="s">
        <v>240</v>
      </c>
      <c r="C313" s="183">
        <v>70</v>
      </c>
      <c r="D313" s="191" t="s">
        <v>385</v>
      </c>
      <c r="E313" s="199" t="s">
        <v>337</v>
      </c>
    </row>
    <row r="314" spans="2:5" ht="15.75">
      <c r="B314" s="44" t="s">
        <v>241</v>
      </c>
      <c r="C314" s="184"/>
      <c r="D314" s="192"/>
      <c r="E314" s="200"/>
    </row>
    <row r="315" spans="2:5" ht="15.75">
      <c r="B315" s="44" t="s">
        <v>236</v>
      </c>
      <c r="C315" s="183">
        <v>80</v>
      </c>
      <c r="D315" s="190">
        <v>12765</v>
      </c>
      <c r="E315" s="198">
        <v>23054</v>
      </c>
    </row>
    <row r="316" spans="2:5" ht="15.75">
      <c r="B316" s="46" t="s">
        <v>259</v>
      </c>
      <c r="C316" s="222">
        <v>81</v>
      </c>
      <c r="D316" s="226">
        <v>12611</v>
      </c>
      <c r="E316" s="223">
        <v>23050</v>
      </c>
    </row>
    <row r="317" spans="2:5" ht="15.75">
      <c r="B317" s="46" t="s">
        <v>273</v>
      </c>
      <c r="C317" s="222"/>
      <c r="D317" s="226"/>
      <c r="E317" s="223"/>
    </row>
    <row r="318" spans="2:5" ht="15.75">
      <c r="B318" s="46" t="s">
        <v>274</v>
      </c>
      <c r="C318" s="183">
        <v>82</v>
      </c>
      <c r="D318" s="190"/>
      <c r="E318" s="198"/>
    </row>
    <row r="319" spans="2:5" ht="15.75">
      <c r="B319" s="46" t="s">
        <v>275</v>
      </c>
      <c r="C319" s="183">
        <v>83</v>
      </c>
      <c r="D319" s="190"/>
      <c r="E319" s="198"/>
    </row>
    <row r="320" spans="2:5" ht="15.75">
      <c r="B320" s="46" t="s">
        <v>264</v>
      </c>
      <c r="C320" s="183">
        <v>84</v>
      </c>
      <c r="D320" s="190">
        <v>154</v>
      </c>
      <c r="E320" s="198">
        <v>4</v>
      </c>
    </row>
    <row r="321" spans="2:5" ht="15.75">
      <c r="B321" s="46" t="s">
        <v>237</v>
      </c>
      <c r="C321" s="183">
        <v>90</v>
      </c>
      <c r="D321" s="191" t="s">
        <v>386</v>
      </c>
      <c r="E321" s="199" t="s">
        <v>338</v>
      </c>
    </row>
    <row r="322" spans="2:5" ht="15.75">
      <c r="B322" s="46" t="s">
        <v>259</v>
      </c>
      <c r="C322" s="222">
        <v>91</v>
      </c>
      <c r="D322" s="227" t="s">
        <v>387</v>
      </c>
      <c r="E322" s="224" t="s">
        <v>339</v>
      </c>
    </row>
    <row r="323" spans="2:5" ht="15.75">
      <c r="B323" s="46" t="s">
        <v>269</v>
      </c>
      <c r="C323" s="222"/>
      <c r="D323" s="228"/>
      <c r="E323" s="225"/>
    </row>
    <row r="324" spans="2:5" ht="15.75">
      <c r="B324" s="46" t="s">
        <v>270</v>
      </c>
      <c r="C324" s="183">
        <v>92</v>
      </c>
      <c r="D324" s="193"/>
      <c r="E324" s="201"/>
    </row>
    <row r="325" spans="2:5" ht="15.75">
      <c r="B325" s="46" t="s">
        <v>271</v>
      </c>
      <c r="C325" s="183">
        <v>93</v>
      </c>
      <c r="D325" s="191" t="s">
        <v>388</v>
      </c>
      <c r="E325" s="199" t="s">
        <v>340</v>
      </c>
    </row>
    <row r="326" spans="2:5" ht="15.75">
      <c r="B326" s="46" t="s">
        <v>272</v>
      </c>
      <c r="C326" s="183">
        <v>94</v>
      </c>
      <c r="D326" s="193"/>
      <c r="E326" s="201"/>
    </row>
    <row r="327" spans="2:5" ht="15.75">
      <c r="B327" s="46" t="s">
        <v>268</v>
      </c>
      <c r="C327" s="183">
        <v>95</v>
      </c>
      <c r="D327" s="191" t="s">
        <v>389</v>
      </c>
      <c r="E327" s="199" t="s">
        <v>341</v>
      </c>
    </row>
    <row r="328" spans="2:5" ht="15.75">
      <c r="B328" s="44" t="s">
        <v>242</v>
      </c>
      <c r="C328" s="183">
        <v>100</v>
      </c>
      <c r="D328" s="191" t="s">
        <v>390</v>
      </c>
      <c r="E328" s="199" t="s">
        <v>342</v>
      </c>
    </row>
    <row r="329" spans="2:5" ht="15.75">
      <c r="B329" s="44" t="s">
        <v>243</v>
      </c>
      <c r="C329" s="183">
        <v>110</v>
      </c>
      <c r="D329" s="191" t="s">
        <v>391</v>
      </c>
      <c r="E329" s="199" t="s">
        <v>343</v>
      </c>
    </row>
    <row r="330" spans="2:5" ht="15.75">
      <c r="B330" s="44" t="s">
        <v>248</v>
      </c>
      <c r="C330" s="183">
        <v>120</v>
      </c>
      <c r="D330" s="190">
        <v>79</v>
      </c>
      <c r="E330" s="198">
        <v>54</v>
      </c>
    </row>
    <row r="331" spans="2:5" ht="15.75">
      <c r="B331" s="44" t="s">
        <v>249</v>
      </c>
      <c r="C331" s="183">
        <v>130</v>
      </c>
      <c r="D331" s="190">
        <v>284</v>
      </c>
      <c r="E331" s="198">
        <v>79</v>
      </c>
    </row>
    <row r="332" spans="2:5" ht="16.5" thickBot="1">
      <c r="B332" s="50" t="s">
        <v>244</v>
      </c>
      <c r="C332" s="185">
        <v>140</v>
      </c>
      <c r="D332" s="194" t="s">
        <v>392</v>
      </c>
      <c r="E332" s="202" t="s">
        <v>321</v>
      </c>
    </row>
  </sheetData>
  <mergeCells count="117">
    <mergeCell ref="B273:E273"/>
    <mergeCell ref="B274:E274"/>
    <mergeCell ref="C275:E275"/>
    <mergeCell ref="C258:C259"/>
    <mergeCell ref="D258:D259"/>
    <mergeCell ref="D246:D247"/>
    <mergeCell ref="E246:E247"/>
    <mergeCell ref="C276:E276"/>
    <mergeCell ref="C277:E277"/>
    <mergeCell ref="B208:B209"/>
    <mergeCell ref="C154:E154"/>
    <mergeCell ref="C155:E155"/>
    <mergeCell ref="B200:E200"/>
    <mergeCell ref="C201:E201"/>
    <mergeCell ref="C202:E202"/>
    <mergeCell ref="C203:E203"/>
    <mergeCell ref="B199:E199"/>
    <mergeCell ref="C206:E206"/>
    <mergeCell ref="C153:E153"/>
    <mergeCell ref="B147:E147"/>
    <mergeCell ref="B148:E148"/>
    <mergeCell ref="C149:E149"/>
    <mergeCell ref="C150:E150"/>
    <mergeCell ref="C151:E151"/>
    <mergeCell ref="C73:E73"/>
    <mergeCell ref="C152:E152"/>
    <mergeCell ref="B62:E62"/>
    <mergeCell ref="C207:E207"/>
    <mergeCell ref="C208:C209"/>
    <mergeCell ref="D208:D209"/>
    <mergeCell ref="E208:E209"/>
    <mergeCell ref="C12:D12"/>
    <mergeCell ref="C13:D13"/>
    <mergeCell ref="D7:E7"/>
    <mergeCell ref="C8:D8"/>
    <mergeCell ref="C10:D10"/>
    <mergeCell ref="C11:D11"/>
    <mergeCell ref="C14:D14"/>
    <mergeCell ref="C204:E204"/>
    <mergeCell ref="C205:E205"/>
    <mergeCell ref="D51:E51"/>
    <mergeCell ref="B55:E55"/>
    <mergeCell ref="B52:C52"/>
    <mergeCell ref="B35:E35"/>
    <mergeCell ref="B51:C51"/>
    <mergeCell ref="B49:E49"/>
    <mergeCell ref="B53:C53"/>
    <mergeCell ref="D53:E53"/>
    <mergeCell ref="B50:E50"/>
    <mergeCell ref="C61:E61"/>
    <mergeCell ref="B54:C54"/>
    <mergeCell ref="B56:E56"/>
    <mergeCell ref="B57:E57"/>
    <mergeCell ref="C66:E66"/>
    <mergeCell ref="C67:E67"/>
    <mergeCell ref="C68:E68"/>
    <mergeCell ref="C72:E72"/>
    <mergeCell ref="C69:E69"/>
    <mergeCell ref="C71:E71"/>
    <mergeCell ref="B2:E2"/>
    <mergeCell ref="C9:D9"/>
    <mergeCell ref="C3:E3"/>
    <mergeCell ref="C4:E4"/>
    <mergeCell ref="B5:E5"/>
    <mergeCell ref="B6:E6"/>
    <mergeCell ref="B15:E15"/>
    <mergeCell ref="D52:E52"/>
    <mergeCell ref="D54:E54"/>
    <mergeCell ref="D58:E58"/>
    <mergeCell ref="B58:C58"/>
    <mergeCell ref="B59:E59"/>
    <mergeCell ref="B60:E60"/>
    <mergeCell ref="C64:E64"/>
    <mergeCell ref="C65:E65"/>
    <mergeCell ref="C63:E63"/>
    <mergeCell ref="C287:C288"/>
    <mergeCell ref="E287:E288"/>
    <mergeCell ref="C322:C323"/>
    <mergeCell ref="E322:E323"/>
    <mergeCell ref="C308:C309"/>
    <mergeCell ref="E308:E309"/>
    <mergeCell ref="C316:C317"/>
    <mergeCell ref="E316:E317"/>
    <mergeCell ref="C293:C294"/>
    <mergeCell ref="E293:E294"/>
    <mergeCell ref="C301:C302"/>
    <mergeCell ref="E301:E302"/>
    <mergeCell ref="D287:D288"/>
    <mergeCell ref="D293:D294"/>
    <mergeCell ref="D301:D302"/>
    <mergeCell ref="D308:D309"/>
    <mergeCell ref="D316:D317"/>
    <mergeCell ref="D322:D323"/>
    <mergeCell ref="G208:G209"/>
    <mergeCell ref="C279:E279"/>
    <mergeCell ref="C280:E280"/>
    <mergeCell ref="C281:E281"/>
    <mergeCell ref="C246:C247"/>
    <mergeCell ref="F216:F217"/>
    <mergeCell ref="C227:C228"/>
    <mergeCell ref="D227:D228"/>
    <mergeCell ref="E227:E228"/>
    <mergeCell ref="F227:F228"/>
    <mergeCell ref="F246:F247"/>
    <mergeCell ref="F248:F249"/>
    <mergeCell ref="F258:F259"/>
    <mergeCell ref="C216:C217"/>
    <mergeCell ref="D216:D217"/>
    <mergeCell ref="E216:E217"/>
    <mergeCell ref="F208:F209"/>
    <mergeCell ref="C278:E278"/>
    <mergeCell ref="G216:G217"/>
    <mergeCell ref="G246:G247"/>
    <mergeCell ref="C248:C249"/>
    <mergeCell ref="D248:D249"/>
    <mergeCell ref="E248:E249"/>
    <mergeCell ref="E258:E259"/>
  </mergeCells>
  <phoneticPr fontId="1" type="noConversion"/>
  <pageMargins left="0.53740157499999996" right="0.53740157499999996" top="1" bottom="1" header="0.5" footer="0.5"/>
  <pageSetup paperSize="9" scale="4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отчет за 2019 год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PARTNER</dc:creator>
  <cp:lastModifiedBy>karneychik</cp:lastModifiedBy>
  <cp:lastPrinted>2020-04-01T07:39:01Z</cp:lastPrinted>
  <dcterms:created xsi:type="dcterms:W3CDTF">2011-03-15T11:50:39Z</dcterms:created>
  <dcterms:modified xsi:type="dcterms:W3CDTF">2021-04-02T07:07:47Z</dcterms:modified>
</cp:coreProperties>
</file>